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4640" windowHeight="5700" activeTab="0"/>
  </bookViews>
  <sheets>
    <sheet name="finanse" sheetId="1" r:id="rId1"/>
    <sheet name="portfel" sheetId="2" r:id="rId2"/>
    <sheet name="zatrudnienie" sheetId="3" r:id="rId3"/>
  </sheets>
  <externalReferences>
    <externalReference r:id="rId6"/>
  </externalReference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<sst xmlns="http://schemas.openxmlformats.org/spreadsheetml/2006/main" count="116" uniqueCount="109">
  <si>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</si>
  <si>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</si>
  <si>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</si>
  <si>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</si>
  <si>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</si>
  <si>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</si>
  <si>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</si>
  <si>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</si>
  <si>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</si>
  <si>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</si>
  <si>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</si>
  <si>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</si>
  <si>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</si>
  <si>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</si>
  <si>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</si>
  <si>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</si>
  <si>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</si>
  <si>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</si>
  <si>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</si>
  <si>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</si>
  <si>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</si>
  <si>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</si>
  <si>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</si>
  <si>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</si>
  <si>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</si>
  <si>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</si>
  <si>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</si>
  <si>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</si>
  <si>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</si>
  <si>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</si>
  <si>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</si>
  <si>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</si>
  <si>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</si>
  <si>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</si>
  <si>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</si>
  <si>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</si>
  <si>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</si>
  <si>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</si>
  <si>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</si>
  <si>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</si>
  <si>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</si>
  <si>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</si>
  <si>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</si>
  <si>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</si>
  <si>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</si>
  <si>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</si>
  <si>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</si>
  <si>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</si>
  <si>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</si>
  <si>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</si>
  <si>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</si>
  <si>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</si>
  <si>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</si>
  <si>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</si>
  <si>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</si>
  <si>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</si>
  <si>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</si>
  <si>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</si>
  <si>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</si>
  <si>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</si>
  <si>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</si>
  <si>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</si>
  <si>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</si>
  <si>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</si>
  <si>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</si>
  <si>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</si>
  <si>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</si>
  <si>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</si>
  <si>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</si>
  <si>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</si>
  <si>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</si>
  <si>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</si>
  <si>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</si>
  <si>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</si>
  <si>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</si>
  <si>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</si>
  <si>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</si>
  <si>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</si>
  <si>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</si>
  <si>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</si>
  <si>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</si>
  <si>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</si>
  <si>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</si>
  <si>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</si>
  <si>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</si>
  <si>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</si>
  <si>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</si>
  <si>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</si>
  <si>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</si>
  <si>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</si>
  <si>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</si>
  <si>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</si>
  <si>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</si>
  <si>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</si>
  <si>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</si>
  <si>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</si>
  <si>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</si>
  <si>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</si>
  <si>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</si>
  <si>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I-XII 2007</t>
  </si>
  <si>
    <t>I-XII 2008</t>
  </si>
  <si>
    <t>I-XII2007</t>
  </si>
  <si>
    <t>KPMG Audyt Sp. z o.o.</t>
  </si>
  <si>
    <t>BRE Bank S.A.</t>
  </si>
  <si>
    <t>MTU Moje Towarzystwo Ubezpieczeń S.A.</t>
  </si>
  <si>
    <t>-</t>
  </si>
  <si>
    <t>I-VI 2008</t>
  </si>
  <si>
    <t>I-VI 2009</t>
  </si>
  <si>
    <t>Zespolony wskaźnik kosztów  netto (Combined ratio) - na koniec okresu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</si>
</sst>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#,##0.000"/>
    <numFmt numFmtId="171" formatCode="#,##0.0000"/>
    <numFmt numFmtId="172" formatCode="0.000%"/>
    <numFmt numFmtId="173" formatCode="0.0000%"/>
    <numFmt numFmtId="174" formatCode="0.00000%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0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20" borderId="10" xfId="0" applyFont="1" applyFill="1" applyBorder="1" applyAlignment="1">
      <alignment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right"/>
    </xf>
    <xf numFmtId="173" fontId="6" fillId="0" borderId="10" xfId="52" applyNumberFormat="1" applyFont="1" applyBorder="1" applyAlignment="1">
      <alignment horizontal="right"/>
    </xf>
    <xf numFmtId="0" fontId="25" fillId="20" borderId="10" xfId="0" applyFont="1" applyFill="1" applyBorder="1" applyAlignment="1">
      <alignment horizontal="right"/>
    </xf>
    <xf numFmtId="173" fontId="26" fillId="0" borderId="10" xfId="52" applyNumberFormat="1" applyFont="1" applyFill="1" applyBorder="1" applyAlignment="1" applyProtection="1">
      <alignment horizontal="right"/>
      <protection/>
    </xf>
    <xf numFmtId="10" fontId="6" fillId="0" borderId="10" xfId="0" applyNumberFormat="1" applyFont="1" applyFill="1" applyBorder="1" applyAlignment="1">
      <alignment horizontal="right"/>
    </xf>
    <xf numFmtId="10" fontId="6" fillId="0" borderId="12" xfId="52" applyNumberFormat="1" applyFont="1" applyFill="1" applyBorder="1" applyAlignment="1">
      <alignment vertical="center"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6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martynak\Moje%20dokumenty\SPRAWOZDAWCZO&#346;&#262;\sprawozdanie%20razem%20(martyna)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"/>
      <sheetName val="RO"/>
      <sheetName val="BA"/>
      <sheetName val="BP"/>
      <sheetName val="RT na GR"/>
      <sheetName val="RT kontowo"/>
      <sheetName val="Testy"/>
      <sheetName val="analityka"/>
      <sheetName val="rezerwa szkodowa"/>
      <sheetName val="dane do marginesów"/>
      <sheetName val="Podsum wskaź bezp"/>
      <sheetName val="Margines nowa f"/>
      <sheetName val="DWD2"/>
      <sheetName val="Akt na pok rez"/>
      <sheetName val="RT kontowo miesiecznie"/>
      <sheetName val="spr"/>
      <sheetName val="RT na LOB narasta"/>
      <sheetName val="RT na LOB mies"/>
      <sheetName val="RT na LOB Q_deffered"/>
      <sheetName val="RO mies"/>
      <sheetName val="RO Q-deffered"/>
      <sheetName val="Rachunek P"/>
      <sheetName val="Bilans P"/>
      <sheetName val="struktury"/>
      <sheetName val="Dodatkowe"/>
      <sheetName val="MWD2S"/>
      <sheetName val="MWD2KO"/>
    </sheetNames>
    <sheetDataSet>
      <sheetData sheetId="0">
        <row r="4">
          <cell r="BD4">
            <v>155980644.42</v>
          </cell>
          <cell r="BP4">
            <v>207856675.61</v>
          </cell>
        </row>
        <row r="5">
          <cell r="BD5">
            <v>1151252.91</v>
          </cell>
          <cell r="BP5">
            <v>1157843.4</v>
          </cell>
        </row>
        <row r="12">
          <cell r="BD12">
            <v>65877068.16</v>
          </cell>
          <cell r="BP12">
            <v>110775433.15</v>
          </cell>
        </row>
        <row r="13">
          <cell r="BD13">
            <v>89689.47</v>
          </cell>
          <cell r="BP13">
            <v>50630</v>
          </cell>
        </row>
        <row r="21">
          <cell r="BD21">
            <v>25556397.549999997</v>
          </cell>
          <cell r="BP21">
            <v>38009220.5</v>
          </cell>
        </row>
        <row r="22">
          <cell r="BD22">
            <v>17425829.97</v>
          </cell>
          <cell r="BP22">
            <v>27175776.68</v>
          </cell>
        </row>
        <row r="23">
          <cell r="BD23">
            <v>8130567.58</v>
          </cell>
          <cell r="BP23">
            <v>10833443.82</v>
          </cell>
        </row>
        <row r="27">
          <cell r="BD27">
            <v>1750013.1200000048</v>
          </cell>
          <cell r="BP27">
            <v>-1770757.2000000253</v>
          </cell>
        </row>
      </sheetData>
      <sheetData sheetId="1">
        <row r="4">
          <cell r="BD4">
            <v>6744243.3100000005</v>
          </cell>
          <cell r="BP4">
            <v>9713710.549999999</v>
          </cell>
        </row>
        <row r="19">
          <cell r="BD19">
            <v>222380.72000000003</v>
          </cell>
          <cell r="BP19">
            <v>131971.61</v>
          </cell>
        </row>
        <row r="31">
          <cell r="BD31">
            <v>9117311.030000007</v>
          </cell>
          <cell r="BP31">
            <v>11080433.699999973</v>
          </cell>
        </row>
        <row r="34">
          <cell r="BD34">
            <v>7271319.030000007</v>
          </cell>
          <cell r="BP34">
            <v>9189095.699999973</v>
          </cell>
        </row>
      </sheetData>
      <sheetData sheetId="2">
        <row r="6">
          <cell r="BD6">
            <v>303210696.61</v>
          </cell>
          <cell r="BP6">
            <v>424511152.13</v>
          </cell>
        </row>
        <row r="15">
          <cell r="BD15">
            <v>303210696.61</v>
          </cell>
          <cell r="BP15">
            <v>424511152.13</v>
          </cell>
        </row>
        <row r="16">
          <cell r="BD16">
            <v>21632706.07</v>
          </cell>
        </row>
        <row r="17">
          <cell r="BD17">
            <v>188474974.28</v>
          </cell>
          <cell r="BP17">
            <v>310642053.24</v>
          </cell>
        </row>
        <row r="21">
          <cell r="BD21">
            <v>33100578.91</v>
          </cell>
          <cell r="BP21">
            <v>37865940.89</v>
          </cell>
        </row>
        <row r="46">
          <cell r="BD46">
            <v>1680348.23</v>
          </cell>
          <cell r="BP46">
            <v>2655660.6</v>
          </cell>
        </row>
        <row r="53">
          <cell r="BD53">
            <v>402327876.95000005</v>
          </cell>
          <cell r="BP53">
            <v>537137865.6</v>
          </cell>
        </row>
      </sheetData>
      <sheetData sheetId="3">
        <row r="3">
          <cell r="BD3">
            <v>60744045.41000001</v>
          </cell>
          <cell r="BP3">
            <v>96958281.03999998</v>
          </cell>
        </row>
        <row r="4">
          <cell r="BD4">
            <v>93250000</v>
          </cell>
          <cell r="BP4">
            <v>94250000</v>
          </cell>
        </row>
        <row r="13">
          <cell r="BD13">
            <v>310014672.75</v>
          </cell>
          <cell r="BP13">
            <v>415647186.08000004</v>
          </cell>
        </row>
        <row r="14">
          <cell r="BD14">
            <v>148873001.94</v>
          </cell>
          <cell r="BP14">
            <v>204925456.33</v>
          </cell>
        </row>
        <row r="16">
          <cell r="BD16">
            <v>160916722.61</v>
          </cell>
          <cell r="BP16">
            <v>210492742.26000002</v>
          </cell>
        </row>
        <row r="21">
          <cell r="BD21">
            <v>9288784.89</v>
          </cell>
          <cell r="BP21">
            <v>8810613.547</v>
          </cell>
        </row>
      </sheetData>
      <sheetData sheetId="7">
        <row r="43">
          <cell r="BD43">
            <v>0.8745538189232598</v>
          </cell>
          <cell r="BP43">
            <v>0.9296024498265714</v>
          </cell>
        </row>
      </sheetData>
      <sheetData sheetId="10">
        <row r="5">
          <cell r="BD5">
            <v>48794153</v>
          </cell>
          <cell r="BP5">
            <v>69675324</v>
          </cell>
        </row>
        <row r="7">
          <cell r="BD7">
            <v>49770355.170000024</v>
          </cell>
          <cell r="BP7">
            <v>81619377.52699994</v>
          </cell>
        </row>
        <row r="12">
          <cell r="BD12">
            <v>342193204.67</v>
          </cell>
          <cell r="BP12">
            <v>476044000</v>
          </cell>
        </row>
        <row r="19">
          <cell r="BD19">
            <v>1.1093632495073027</v>
          </cell>
          <cell r="BP19">
            <v>1.1531848739675683</v>
          </cell>
        </row>
        <row r="38">
          <cell r="BD38">
            <v>1.0200065399229294</v>
          </cell>
          <cell r="BP38">
            <v>1.1714244418870585</v>
          </cell>
        </row>
      </sheetData>
      <sheetData sheetId="11">
        <row r="22">
          <cell r="BD22">
            <v>0.985574</v>
          </cell>
          <cell r="BP22">
            <v>0.993237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49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57.28125" style="5" customWidth="1"/>
    <col min="2" max="2" width="13.421875" style="5" customWidth="1"/>
    <col min="3" max="3" width="14.57421875" style="5" customWidth="1"/>
  </cols>
  <sheetData>
    <row r="1" spans="1:3" ht="36.75" customHeight="1">
      <c r="A1" s="42" t="s">
        <v>83</v>
      </c>
      <c r="B1" s="43"/>
      <c r="C1" s="43"/>
    </row>
    <row r="2" spans="1:3" ht="12" customHeight="1">
      <c r="A2" s="33" t="s">
        <v>95</v>
      </c>
      <c r="B2" s="32"/>
      <c r="C2" s="32"/>
    </row>
    <row r="3" spans="1:3" ht="12.75">
      <c r="A3" s="8" t="s">
        <v>72</v>
      </c>
      <c r="B3" s="38" t="s">
        <v>106</v>
      </c>
      <c r="C3" s="38" t="s">
        <v>107</v>
      </c>
    </row>
    <row r="4" spans="1:3" ht="12.75">
      <c r="A4" s="4" t="s">
        <v>104</v>
      </c>
      <c r="B4" s="34" t="s">
        <v>28</v>
      </c>
      <c r="C4" s="34" t="s">
        <v>28</v>
      </c>
    </row>
    <row r="5" spans="1:3" ht="12.75">
      <c r="A5" s="8"/>
      <c r="B5" s="46"/>
      <c r="C5" s="47"/>
    </row>
    <row r="6" spans="1:3" ht="12.75">
      <c r="A6" s="11" t="s">
        <v>27</v>
      </c>
      <c r="B6" s="35">
        <f>'[1]BA'!$BD$53/1000</f>
        <v>402327.87695000006</v>
      </c>
      <c r="C6" s="35">
        <f>'[1]BA'!$BP$53/1000</f>
        <v>537137.8656</v>
      </c>
    </row>
    <row r="7" spans="1:3" ht="12.75">
      <c r="A7" s="11" t="s">
        <v>108</v>
      </c>
      <c r="B7" s="40">
        <f>'[1]analityka'!$BD$43</f>
        <v>0.8745538189232598</v>
      </c>
      <c r="C7" s="41">
        <f>'[1]analityka'!$BP$43</f>
        <v>0.9296024498265714</v>
      </c>
    </row>
    <row r="8" spans="1:3" ht="12.75">
      <c r="A8" s="8" t="s">
        <v>0</v>
      </c>
      <c r="B8" s="46"/>
      <c r="C8" s="47"/>
    </row>
    <row r="9" spans="1:3" ht="12.75">
      <c r="A9" s="16" t="s">
        <v>69</v>
      </c>
      <c r="B9" s="35">
        <f>'[1]BA'!$BD$6/1000</f>
        <v>303210.69661000004</v>
      </c>
      <c r="C9" s="35">
        <f>'[1]BA'!$BP$6/1000</f>
        <v>424511.15213</v>
      </c>
    </row>
    <row r="10" spans="1:3" s="13" customFormat="1" ht="12.75">
      <c r="A10" s="17" t="s">
        <v>1</v>
      </c>
      <c r="B10" s="35">
        <v>0</v>
      </c>
      <c r="C10" s="35">
        <v>0</v>
      </c>
    </row>
    <row r="11" spans="1:3" s="13" customFormat="1" ht="12.75">
      <c r="A11" s="17" t="s">
        <v>2</v>
      </c>
      <c r="B11" s="35">
        <v>0</v>
      </c>
      <c r="C11" s="35">
        <v>0</v>
      </c>
    </row>
    <row r="12" spans="1:3" s="13" customFormat="1" ht="12.75">
      <c r="A12" s="17" t="s">
        <v>94</v>
      </c>
      <c r="B12" s="35">
        <f>'[1]BA'!$BD$15/1000</f>
        <v>303210.69661000004</v>
      </c>
      <c r="C12" s="35">
        <f>'[1]BA'!$BP$15/1000</f>
        <v>424511.15213</v>
      </c>
    </row>
    <row r="13" spans="1:3" s="15" customFormat="1" ht="22.5">
      <c r="A13" s="18" t="s">
        <v>3</v>
      </c>
      <c r="B13" s="35">
        <f>'[1]BA'!$BD$16/1000</f>
        <v>21632.70607</v>
      </c>
      <c r="C13" s="35">
        <v>0</v>
      </c>
    </row>
    <row r="14" spans="1:3" s="15" customFormat="1" ht="24">
      <c r="A14" s="19" t="s">
        <v>10</v>
      </c>
      <c r="B14" s="35">
        <f>'[1]BA'!$BD$17/1000</f>
        <v>188474.97428</v>
      </c>
      <c r="C14" s="35">
        <f>'[1]BA'!$BP$17/1000</f>
        <v>310642.05324000004</v>
      </c>
    </row>
    <row r="15" spans="1:3" s="15" customFormat="1" ht="12.75">
      <c r="A15" s="19" t="s">
        <v>11</v>
      </c>
      <c r="B15" s="35">
        <f>'[1]BA'!$BD$21/1000</f>
        <v>33100.57891</v>
      </c>
      <c r="C15" s="35">
        <f>'[1]BA'!$BP$21/1000</f>
        <v>37865.94089</v>
      </c>
    </row>
    <row r="16" spans="1:3" ht="12.75">
      <c r="A16" s="20" t="s">
        <v>12</v>
      </c>
      <c r="B16" s="35">
        <f>'[1]BA'!$BD$46/1000</f>
        <v>1680.34823</v>
      </c>
      <c r="C16" s="35">
        <f>'[1]BA'!$BP$46/1000</f>
        <v>2655.6606</v>
      </c>
    </row>
    <row r="17" spans="1:3" ht="12.75">
      <c r="A17" s="9" t="s">
        <v>6</v>
      </c>
      <c r="B17" s="46"/>
      <c r="C17" s="47"/>
    </row>
    <row r="18" spans="1:3" ht="12.75">
      <c r="A18" s="7" t="s">
        <v>75</v>
      </c>
      <c r="B18" s="35">
        <f>'[1]BP'!$BD$3/1000</f>
        <v>60744.04541000001</v>
      </c>
      <c r="C18" s="35">
        <f>'[1]BP'!$BP$3/1000</f>
        <v>96958.28103999997</v>
      </c>
    </row>
    <row r="19" spans="1:3" ht="12.75">
      <c r="A19" s="14" t="s">
        <v>4</v>
      </c>
      <c r="B19" s="35">
        <f>'[1]BP'!$BD$4/1000</f>
        <v>93250</v>
      </c>
      <c r="C19" s="35">
        <f>'[1]BP'!$BP$4/1000</f>
        <v>94250</v>
      </c>
    </row>
    <row r="20" spans="1:3" ht="12" customHeight="1">
      <c r="A20" s="7" t="s">
        <v>5</v>
      </c>
      <c r="B20" s="35">
        <v>0</v>
      </c>
      <c r="C20" s="35">
        <v>0</v>
      </c>
    </row>
    <row r="21" spans="1:3" ht="12.75">
      <c r="A21" s="7" t="s">
        <v>76</v>
      </c>
      <c r="B21" s="35">
        <f>'[1]BP'!$BD$13/1000</f>
        <v>310014.67275</v>
      </c>
      <c r="C21" s="35">
        <f>'[1]BP'!$BP$13/1000</f>
        <v>415647.18608</v>
      </c>
    </row>
    <row r="22" spans="1:3" ht="15" customHeight="1">
      <c r="A22" s="14" t="s">
        <v>84</v>
      </c>
      <c r="B22" s="35">
        <f>'[1]BP'!$BD$21/1000</f>
        <v>9288.78489</v>
      </c>
      <c r="C22" s="35">
        <f>'[1]BP'!$BP$21/1000</f>
        <v>8810.613547</v>
      </c>
    </row>
    <row r="23" spans="1:3" ht="14.25" customHeight="1">
      <c r="A23" s="14" t="s">
        <v>7</v>
      </c>
      <c r="B23" s="35">
        <f>'[1]BP'!$BD$14/1000</f>
        <v>148873.00194</v>
      </c>
      <c r="C23" s="35">
        <f>'[1]BP'!$BP$14/1000</f>
        <v>204925.45633000002</v>
      </c>
    </row>
    <row r="24" spans="1:3" ht="12.75">
      <c r="A24" s="14" t="s">
        <v>8</v>
      </c>
      <c r="B24" s="35">
        <v>0</v>
      </c>
      <c r="C24" s="35">
        <v>0</v>
      </c>
    </row>
    <row r="25" spans="1:3" ht="12.75">
      <c r="A25" s="14" t="s">
        <v>9</v>
      </c>
      <c r="B25" s="35">
        <f>'[1]BP'!$BD$16/1000</f>
        <v>160916.72261000003</v>
      </c>
      <c r="C25" s="35">
        <f>'[1]BP'!$BP$16/1000</f>
        <v>210492.74226000003</v>
      </c>
    </row>
    <row r="26" spans="1:3" ht="12.75">
      <c r="A26" s="8" t="s">
        <v>78</v>
      </c>
      <c r="B26" s="46"/>
      <c r="C26" s="47"/>
    </row>
    <row r="27" spans="1:3" ht="12.75">
      <c r="A27" s="6" t="s">
        <v>96</v>
      </c>
      <c r="B27" s="35">
        <f>'[1]RT'!$BD$4/1000</f>
        <v>155980.64442</v>
      </c>
      <c r="C27" s="35">
        <f>'[1]RT'!$BP$4/1000</f>
        <v>207856.67561</v>
      </c>
    </row>
    <row r="28" spans="1:3" s="13" customFormat="1" ht="12.75">
      <c r="A28" s="12" t="s">
        <v>13</v>
      </c>
      <c r="B28" s="35">
        <f>'[1]RT'!$BD$5/1000</f>
        <v>1151.25291</v>
      </c>
      <c r="C28" s="35">
        <f>'[1]RT'!$BP$5/1000</f>
        <v>1157.8434</v>
      </c>
    </row>
    <row r="29" spans="1:3" ht="12.75">
      <c r="A29" s="6" t="s">
        <v>97</v>
      </c>
      <c r="B29" s="35">
        <f>'[1]RT'!$BD$12/1000</f>
        <v>65877.06816</v>
      </c>
      <c r="C29" s="35">
        <f>'[1]RT'!$BP$12/1000</f>
        <v>110775.43315000001</v>
      </c>
    </row>
    <row r="30" spans="1:3" s="13" customFormat="1" ht="12.75">
      <c r="A30" s="12" t="s">
        <v>15</v>
      </c>
      <c r="B30" s="35">
        <f>'[1]RT'!$BD$13/1000</f>
        <v>89.68947</v>
      </c>
      <c r="C30" s="35">
        <f>'[1]RT'!$BP$13/1000</f>
        <v>50.63</v>
      </c>
    </row>
    <row r="31" spans="1:3" ht="12.75">
      <c r="A31" s="6" t="s">
        <v>98</v>
      </c>
      <c r="B31" s="35">
        <f>'[1]RT'!$BD$21/1000</f>
        <v>25556.397549999998</v>
      </c>
      <c r="C31" s="35">
        <f>'[1]RT'!$BP$21/1000</f>
        <v>38009.2205</v>
      </c>
    </row>
    <row r="32" spans="1:3" ht="12.75">
      <c r="A32" s="12" t="s">
        <v>16</v>
      </c>
      <c r="B32" s="35">
        <f>'[1]RT'!$BD$22/1000</f>
        <v>17425.82997</v>
      </c>
      <c r="C32" s="35">
        <f>'[1]RT'!$BP$22/1000</f>
        <v>27175.77668</v>
      </c>
    </row>
    <row r="33" spans="1:3" ht="12.75">
      <c r="A33" s="12" t="s">
        <v>17</v>
      </c>
      <c r="B33" s="35">
        <f>'[1]RT'!$BD$23/1000</f>
        <v>8130.56758</v>
      </c>
      <c r="C33" s="35">
        <f>'[1]RT'!$BP$23/1000</f>
        <v>10833.44382</v>
      </c>
    </row>
    <row r="34" spans="1:3" ht="12.75">
      <c r="A34" s="12" t="s">
        <v>70</v>
      </c>
      <c r="B34" s="35">
        <v>0</v>
      </c>
      <c r="C34" s="35">
        <v>0</v>
      </c>
    </row>
    <row r="35" spans="1:3" ht="12.75">
      <c r="A35" s="6" t="s">
        <v>14</v>
      </c>
      <c r="B35" s="35">
        <f>'[1]RO'!$BD$4/1000</f>
        <v>6744.243310000001</v>
      </c>
      <c r="C35" s="35">
        <f>'[1]RO'!$BP$4/1000</f>
        <v>9713.71055</v>
      </c>
    </row>
    <row r="36" spans="1:3" ht="12.75">
      <c r="A36" s="6" t="s">
        <v>20</v>
      </c>
      <c r="B36" s="35">
        <f>'[1]RO'!$BD$19/1000</f>
        <v>222.38072000000003</v>
      </c>
      <c r="C36" s="35">
        <f>'[1]RO'!$BP$19/1000</f>
        <v>131.97161</v>
      </c>
    </row>
    <row r="37" spans="1:3" ht="12.75">
      <c r="A37" s="6" t="s">
        <v>18</v>
      </c>
      <c r="B37" s="35">
        <f>'[1]RT'!$BD$27/1000</f>
        <v>1750.0131200000048</v>
      </c>
      <c r="C37" s="35">
        <f>'[1]RT'!$BP$27/1000</f>
        <v>-1770.7572000000253</v>
      </c>
    </row>
    <row r="38" spans="1:3" ht="12.75">
      <c r="A38" s="6" t="s">
        <v>71</v>
      </c>
      <c r="B38" s="35">
        <f>'[1]RO'!$BD$31/1000</f>
        <v>9117.311030000006</v>
      </c>
      <c r="C38" s="35">
        <f>'[1]RO'!$BP$31/1000</f>
        <v>11080.433699999972</v>
      </c>
    </row>
    <row r="39" spans="1:3" ht="12.75">
      <c r="A39" s="6" t="s">
        <v>19</v>
      </c>
      <c r="B39" s="35">
        <f>'[1]RO'!$BD$34/1000</f>
        <v>7271.319030000007</v>
      </c>
      <c r="C39" s="35">
        <f>'[1]RO'!$BP$34/1000</f>
        <v>9189.095699999973</v>
      </c>
    </row>
    <row r="40" spans="1:3" ht="12.75">
      <c r="A40" s="10" t="s">
        <v>68</v>
      </c>
      <c r="B40" s="46"/>
      <c r="C40" s="47"/>
    </row>
    <row r="41" spans="1:3" ht="12.75">
      <c r="A41" s="6" t="s">
        <v>21</v>
      </c>
      <c r="B41" s="35">
        <f>'[1]Podsum wskaź bezp'!$BD$12/1000</f>
        <v>342193.20467</v>
      </c>
      <c r="C41" s="35">
        <f>'[1]Podsum wskaź bezp'!$BP$12/1000</f>
        <v>476044</v>
      </c>
    </row>
    <row r="42" spans="1:3" ht="12.75">
      <c r="A42" s="6" t="s">
        <v>24</v>
      </c>
      <c r="B42" s="36">
        <f>'[1]Podsum wskaź bezp'!$BD$19</f>
        <v>1.1093632495073027</v>
      </c>
      <c r="C42" s="36">
        <f>'[1]Podsum wskaź bezp'!$BP$19</f>
        <v>1.1531848739675683</v>
      </c>
    </row>
    <row r="43" spans="1:3" ht="12.75">
      <c r="A43" s="6" t="s">
        <v>22</v>
      </c>
      <c r="B43" s="35">
        <f>'[1]Podsum wskaź bezp'!$BD$5/1000</f>
        <v>48794.153</v>
      </c>
      <c r="C43" s="35">
        <f>'[1]Podsum wskaź bezp'!$BP$5/1000</f>
        <v>69675.324</v>
      </c>
    </row>
    <row r="44" spans="1:3" ht="12.75">
      <c r="A44" s="6" t="s">
        <v>23</v>
      </c>
      <c r="B44" s="35">
        <f>'[1]Podsum wskaź bezp'!$BD$7/1000</f>
        <v>49770.355170000024</v>
      </c>
      <c r="C44" s="35">
        <f>'[1]Podsum wskaź bezp'!$BP$7/1000</f>
        <v>81619.37752699993</v>
      </c>
    </row>
    <row r="45" spans="1:3" ht="12.75">
      <c r="A45" s="6" t="s">
        <v>25</v>
      </c>
      <c r="B45" s="36">
        <f>'[1]Podsum wskaź bezp'!$BD$38</f>
        <v>1.0200065399229294</v>
      </c>
      <c r="C45" s="36">
        <f>'[1]Podsum wskaź bezp'!$BP$38</f>
        <v>1.1714244418870585</v>
      </c>
    </row>
    <row r="46" spans="1:3" ht="12.75">
      <c r="A46" s="6" t="s">
        <v>26</v>
      </c>
      <c r="B46" s="39">
        <f>'[1]Margines nowa f'!$BD$22</f>
        <v>0.985574</v>
      </c>
      <c r="C46" s="37">
        <f>'[1]Margines nowa f'!$BP$22</f>
        <v>0.993237</v>
      </c>
    </row>
    <row r="47" spans="1:3" ht="12.75">
      <c r="A47" s="6" t="s">
        <v>79</v>
      </c>
      <c r="B47" s="35" t="s">
        <v>105</v>
      </c>
      <c r="C47" s="35" t="s">
        <v>105</v>
      </c>
    </row>
    <row r="48" spans="1:3" ht="12.75">
      <c r="A48" s="10" t="s">
        <v>73</v>
      </c>
      <c r="B48" s="44" t="s">
        <v>103</v>
      </c>
      <c r="C48" s="45"/>
    </row>
    <row r="49" spans="1:3" ht="12.75">
      <c r="A49" s="10" t="s">
        <v>74</v>
      </c>
      <c r="B49" s="44" t="s">
        <v>102</v>
      </c>
      <c r="C49" s="45"/>
    </row>
  </sheetData>
  <sheetProtection/>
  <mergeCells count="8">
    <mergeCell ref="A1:C1"/>
    <mergeCell ref="B48:C48"/>
    <mergeCell ref="B49:C49"/>
    <mergeCell ref="B5:C5"/>
    <mergeCell ref="B8:C8"/>
    <mergeCell ref="B17:C17"/>
    <mergeCell ref="B26:C26"/>
    <mergeCell ref="B40:C40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2" t="s">
        <v>83</v>
      </c>
      <c r="B1" s="43"/>
      <c r="C1" s="43"/>
      <c r="D1" s="43"/>
    </row>
    <row r="2" spans="1:4" ht="12.75">
      <c r="A2" s="21"/>
      <c r="B2" s="22" t="s">
        <v>29</v>
      </c>
      <c r="C2" s="50" t="s">
        <v>87</v>
      </c>
      <c r="D2" s="51"/>
    </row>
    <row r="3" spans="1:4" ht="12.75">
      <c r="A3" s="21"/>
      <c r="B3" s="28"/>
      <c r="C3" s="52"/>
      <c r="D3" s="53"/>
    </row>
    <row r="4" spans="1:4" ht="12.75">
      <c r="A4" s="22" t="s">
        <v>63</v>
      </c>
      <c r="B4" s="23" t="s">
        <v>49</v>
      </c>
      <c r="C4" s="34" t="s">
        <v>99</v>
      </c>
      <c r="D4" s="34" t="s">
        <v>100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1"/>
      <c r="D6" s="1"/>
    </row>
    <row r="7" spans="1:4" ht="16.5" customHeight="1">
      <c r="A7" s="2">
        <f>A6+1</f>
        <v>2</v>
      </c>
      <c r="B7" s="1" t="s">
        <v>31</v>
      </c>
      <c r="C7" s="1"/>
      <c r="D7" s="1"/>
    </row>
    <row r="8" spans="1:4" ht="15.75" customHeight="1">
      <c r="A8" s="2">
        <f aca="true" t="shared" si="0" ref="A8:A24">A7+1</f>
        <v>3</v>
      </c>
      <c r="B8" s="1" t="s">
        <v>32</v>
      </c>
      <c r="C8" s="1"/>
      <c r="D8" s="1"/>
    </row>
    <row r="9" spans="1:4" ht="17.25" customHeight="1">
      <c r="A9" s="2">
        <f t="shared" si="0"/>
        <v>4</v>
      </c>
      <c r="B9" s="1" t="s">
        <v>33</v>
      </c>
      <c r="C9" s="1"/>
      <c r="D9" s="1"/>
    </row>
    <row r="10" spans="1:4" ht="18" customHeight="1">
      <c r="A10" s="2">
        <f t="shared" si="0"/>
        <v>5</v>
      </c>
      <c r="B10" s="1" t="s">
        <v>34</v>
      </c>
      <c r="C10" s="1"/>
      <c r="D10" s="1"/>
    </row>
    <row r="11" spans="1:4" ht="16.5" customHeight="1">
      <c r="A11" s="2">
        <f t="shared" si="0"/>
        <v>6</v>
      </c>
      <c r="B11" s="1" t="s">
        <v>35</v>
      </c>
      <c r="C11" s="1"/>
      <c r="D11" s="1"/>
    </row>
    <row r="12" spans="1:4" ht="16.5" customHeight="1">
      <c r="A12" s="2">
        <f t="shared" si="0"/>
        <v>7</v>
      </c>
      <c r="B12" s="1" t="s">
        <v>36</v>
      </c>
      <c r="C12" s="1"/>
      <c r="D12" s="1"/>
    </row>
    <row r="13" spans="1:4" ht="16.5" customHeight="1">
      <c r="A13" s="2">
        <f t="shared" si="0"/>
        <v>8</v>
      </c>
      <c r="B13" s="1" t="s">
        <v>37</v>
      </c>
      <c r="C13" s="1"/>
      <c r="D13" s="1"/>
    </row>
    <row r="14" spans="1:4" ht="14.25" customHeight="1">
      <c r="A14" s="2">
        <f t="shared" si="0"/>
        <v>9</v>
      </c>
      <c r="B14" s="1" t="s">
        <v>38</v>
      </c>
      <c r="C14" s="1"/>
      <c r="D14" s="1"/>
    </row>
    <row r="15" spans="1:4" ht="17.25" customHeight="1">
      <c r="A15" s="2">
        <f t="shared" si="0"/>
        <v>10</v>
      </c>
      <c r="B15" s="1" t="s">
        <v>39</v>
      </c>
      <c r="C15" s="1"/>
      <c r="D15" s="1"/>
    </row>
    <row r="16" spans="1:4" ht="16.5" customHeight="1">
      <c r="A16" s="2">
        <f t="shared" si="0"/>
        <v>11</v>
      </c>
      <c r="B16" s="1" t="s">
        <v>40</v>
      </c>
      <c r="C16" s="1"/>
      <c r="D16" s="1"/>
    </row>
    <row r="17" spans="1:4" ht="15.75" customHeight="1">
      <c r="A17" s="2">
        <f t="shared" si="0"/>
        <v>12</v>
      </c>
      <c r="B17" s="1" t="s">
        <v>41</v>
      </c>
      <c r="C17" s="1"/>
      <c r="D17" s="1"/>
    </row>
    <row r="18" spans="1:4" ht="18" customHeight="1">
      <c r="A18" s="2">
        <f t="shared" si="0"/>
        <v>13</v>
      </c>
      <c r="B18" s="1" t="s">
        <v>42</v>
      </c>
      <c r="C18" s="1"/>
      <c r="D18" s="1"/>
    </row>
    <row r="19" spans="1:4" ht="15.75" customHeight="1">
      <c r="A19" s="2">
        <f t="shared" si="0"/>
        <v>14</v>
      </c>
      <c r="B19" s="1" t="s">
        <v>43</v>
      </c>
      <c r="C19" s="1"/>
      <c r="D19" s="1"/>
    </row>
    <row r="20" spans="1:4" ht="18" customHeight="1">
      <c r="A20" s="2">
        <f t="shared" si="0"/>
        <v>15</v>
      </c>
      <c r="B20" s="1" t="s">
        <v>44</v>
      </c>
      <c r="C20" s="1"/>
      <c r="D20" s="1"/>
    </row>
    <row r="21" spans="1:4" ht="19.5" customHeight="1">
      <c r="A21" s="2">
        <f t="shared" si="0"/>
        <v>16</v>
      </c>
      <c r="B21" s="1" t="s">
        <v>45</v>
      </c>
      <c r="C21" s="1"/>
      <c r="D21" s="1"/>
    </row>
    <row r="22" spans="1:4" ht="17.25" customHeight="1">
      <c r="A22" s="2">
        <f t="shared" si="0"/>
        <v>17</v>
      </c>
      <c r="B22" s="1" t="s">
        <v>46</v>
      </c>
      <c r="C22" s="1"/>
      <c r="D22" s="1"/>
    </row>
    <row r="23" spans="1:6" ht="16.5" customHeight="1">
      <c r="A23" s="2">
        <f t="shared" si="0"/>
        <v>18</v>
      </c>
      <c r="B23" s="1" t="s">
        <v>47</v>
      </c>
      <c r="C23" s="1"/>
      <c r="D23" s="1"/>
      <c r="F23" s="1"/>
    </row>
    <row r="24" spans="1:4" ht="16.5" customHeight="1">
      <c r="A24" s="2">
        <f t="shared" si="0"/>
        <v>19</v>
      </c>
      <c r="B24" s="1" t="s">
        <v>48</v>
      </c>
      <c r="C24" s="1"/>
      <c r="D24" s="1"/>
    </row>
    <row r="25" spans="1:4" ht="12.75">
      <c r="A25" s="49" t="s">
        <v>65</v>
      </c>
      <c r="B25" s="49"/>
      <c r="C25" s="49"/>
      <c r="D25" s="49"/>
    </row>
    <row r="26" spans="1:4" ht="12.75">
      <c r="A26" s="1"/>
      <c r="B26" s="1" t="s">
        <v>50</v>
      </c>
      <c r="C26" s="1"/>
      <c r="D26" s="1"/>
    </row>
    <row r="27" spans="1:4" ht="12.75">
      <c r="A27" s="1"/>
      <c r="B27" s="1" t="s">
        <v>51</v>
      </c>
      <c r="C27" s="1"/>
      <c r="D27" s="1"/>
    </row>
    <row r="28" spans="1:4" ht="12.75">
      <c r="A28" s="1"/>
      <c r="B28" s="1" t="s">
        <v>52</v>
      </c>
      <c r="C28" s="1"/>
      <c r="D28" s="1"/>
    </row>
    <row r="29" spans="1:4" ht="12.75">
      <c r="A29" s="1"/>
      <c r="B29" s="1" t="s">
        <v>53</v>
      </c>
      <c r="C29" s="1"/>
      <c r="D29" s="1"/>
    </row>
    <row r="30" spans="1:4" ht="12.75">
      <c r="A30" s="1"/>
      <c r="B30" s="1" t="s">
        <v>54</v>
      </c>
      <c r="C30" s="1"/>
      <c r="D30" s="1"/>
    </row>
    <row r="31" spans="1:4" ht="12.75">
      <c r="A31" s="49" t="s">
        <v>80</v>
      </c>
      <c r="B31" s="49"/>
      <c r="C31" s="49"/>
      <c r="D31" s="49"/>
    </row>
    <row r="32" spans="1:4" ht="12.75">
      <c r="A32" s="1"/>
      <c r="B32" s="1" t="s">
        <v>88</v>
      </c>
      <c r="C32" s="1"/>
      <c r="D32" s="1"/>
    </row>
    <row r="33" spans="1:4" ht="12.75">
      <c r="A33" s="1"/>
      <c r="B33" s="26" t="s">
        <v>81</v>
      </c>
      <c r="C33" s="1"/>
      <c r="D33" s="1"/>
    </row>
    <row r="34" spans="1:4" ht="12.75">
      <c r="A34" s="1"/>
      <c r="B34" s="26" t="s">
        <v>89</v>
      </c>
      <c r="C34" s="1"/>
      <c r="D34" s="1"/>
    </row>
    <row r="35" spans="1:4" ht="12.75" customHeight="1">
      <c r="A35" s="48" t="s">
        <v>82</v>
      </c>
      <c r="B35" s="48"/>
      <c r="C35" s="48"/>
      <c r="D35" s="48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644 55 65.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C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54" t="s">
        <v>83</v>
      </c>
      <c r="B1" s="54"/>
      <c r="C1" s="54"/>
    </row>
    <row r="2" spans="1:3" ht="15.75">
      <c r="A2" s="55" t="s">
        <v>64</v>
      </c>
      <c r="B2" s="55"/>
      <c r="C2" s="55"/>
    </row>
    <row r="3" spans="1:3" ht="15.75">
      <c r="A3" s="21" t="s">
        <v>77</v>
      </c>
      <c r="B3" s="30"/>
      <c r="C3" s="30"/>
    </row>
    <row r="4" spans="1:3" ht="12.75">
      <c r="A4" s="1"/>
      <c r="B4" s="49"/>
      <c r="C4" s="49"/>
    </row>
    <row r="5" spans="1:3" ht="12.75">
      <c r="A5" s="21"/>
      <c r="B5" s="34" t="s">
        <v>101</v>
      </c>
      <c r="C5" s="34" t="s">
        <v>100</v>
      </c>
    </row>
    <row r="6" spans="1:3" ht="12.75">
      <c r="A6" s="27" t="s">
        <v>92</v>
      </c>
      <c r="B6" s="1"/>
      <c r="C6" s="1"/>
    </row>
    <row r="7" spans="1:3" ht="12.75" customHeight="1">
      <c r="A7" s="27" t="s">
        <v>91</v>
      </c>
      <c r="B7" s="1"/>
      <c r="C7" s="1"/>
    </row>
    <row r="8" spans="1:3" ht="12.75" customHeight="1">
      <c r="A8" s="27" t="s">
        <v>90</v>
      </c>
      <c r="B8" s="1"/>
      <c r="C8" s="1"/>
    </row>
    <row r="9" spans="1:3" ht="12.75">
      <c r="A9" s="29" t="s">
        <v>86</v>
      </c>
      <c r="B9" s="1"/>
      <c r="C9" s="1"/>
    </row>
    <row r="10" spans="1:3" ht="12.75">
      <c r="A10" s="31" t="s">
        <v>93</v>
      </c>
      <c r="B10" s="21"/>
      <c r="C10" s="21"/>
    </row>
    <row r="11" spans="1:3" ht="30" customHeight="1">
      <c r="A11" s="56" t="s">
        <v>55</v>
      </c>
      <c r="B11" s="56"/>
      <c r="C11" s="56"/>
    </row>
    <row r="12" spans="1:3" ht="41.25" customHeight="1">
      <c r="A12" s="25"/>
      <c r="B12" s="25" t="s">
        <v>85</v>
      </c>
      <c r="C12" s="25" t="s">
        <v>56</v>
      </c>
    </row>
    <row r="13" spans="1:3" ht="12.75">
      <c r="A13" s="3" t="s">
        <v>57</v>
      </c>
      <c r="B13" s="3"/>
      <c r="C13" s="3"/>
    </row>
    <row r="14" spans="1:3" ht="12.75">
      <c r="A14" s="3" t="s">
        <v>58</v>
      </c>
      <c r="B14" s="3"/>
      <c r="C14" s="3"/>
    </row>
    <row r="15" spans="1:3" ht="12.75">
      <c r="A15" s="3" t="s">
        <v>59</v>
      </c>
      <c r="B15" s="3"/>
      <c r="C15" s="3"/>
    </row>
    <row r="16" spans="1:3" ht="12.75">
      <c r="A16" s="3" t="s">
        <v>60</v>
      </c>
      <c r="B16" s="3"/>
      <c r="C16" s="3"/>
    </row>
    <row r="17" spans="1:3" ht="12.75">
      <c r="A17" s="3" t="s">
        <v>61</v>
      </c>
      <c r="B17" s="3"/>
      <c r="C17" s="3"/>
    </row>
    <row r="18" spans="1:3" ht="12.75">
      <c r="A18" s="3" t="s">
        <v>62</v>
      </c>
      <c r="B18" s="3"/>
      <c r="C18" s="3"/>
    </row>
    <row r="19" spans="1:3" ht="12.75">
      <c r="A19" s="3" t="s">
        <v>66</v>
      </c>
      <c r="B19" s="3"/>
      <c r="C19" s="3"/>
    </row>
    <row r="20" spans="1:3" ht="39.75" customHeight="1">
      <c r="A20" s="48" t="s">
        <v>67</v>
      </c>
      <c r="B20" s="48"/>
      <c r="C20" s="48"/>
    </row>
  </sheetData>
  <sheetProtection/>
  <mergeCells count="5">
    <mergeCell ref="A1:C1"/>
    <mergeCell ref="A2:C2"/>
    <mergeCell ref="A20:C2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644 55 65.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ekosicka</dc:creator>
  <cp:keywords/>
  <dc:description/>
  <cp:lastModifiedBy>martynak</cp:lastModifiedBy>
  <cp:lastPrinted>2009-08-03T12:15:59Z</cp:lastPrinted>
  <dcterms:created xsi:type="dcterms:W3CDTF">2003-07-16T13:34:03Z</dcterms:created>
  <dcterms:modified xsi:type="dcterms:W3CDTF">2009-08-03T12:18:18Z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