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1000743\Desktop\Tabelka z danymi\"/>
    </mc:Choice>
  </mc:AlternateContent>
  <xr:revisionPtr revIDLastSave="0" documentId="13_ncr:1_{3BAF2BFF-2D3F-425F-8FED-CC930ADC1D1E}" xr6:coauthVersionLast="47" xr6:coauthVersionMax="47" xr10:uidLastSave="{00000000-0000-0000-0000-000000000000}"/>
  <bookViews>
    <workbookView xWindow="-110" yWindow="-110" windowWidth="19420" windowHeight="10300" activeTab="3" xr2:uid="{E458DE28-CC03-4725-A73D-7D52133C99CF}"/>
  </bookViews>
  <sheets>
    <sheet name="RZiS" sheetId="2" r:id="rId1"/>
    <sheet name="Aktywa" sheetId="8" r:id="rId2"/>
    <sheet name="Pasywa" sheetId="7" r:id="rId3"/>
    <sheet name="CF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2" l="1"/>
  <c r="V23" i="2"/>
  <c r="U23" i="2"/>
  <c r="R36" i="2" l="1"/>
  <c r="R42" i="2"/>
  <c r="R45" i="2"/>
  <c r="V45" i="2"/>
  <c r="T23" i="2" l="1"/>
  <c r="S23" i="2"/>
  <c r="M37" i="2" l="1"/>
  <c r="M36" i="2"/>
  <c r="H37" i="2"/>
  <c r="H36" i="2"/>
  <c r="C37" i="2"/>
  <c r="C36" i="2"/>
</calcChain>
</file>

<file path=xl/sharedStrings.xml><?xml version="1.0" encoding="utf-8"?>
<sst xmlns="http://schemas.openxmlformats.org/spreadsheetml/2006/main" count="180" uniqueCount="172">
  <si>
    <t xml:space="preserve">Przychody ze sprzedaży </t>
  </si>
  <si>
    <t>Zysk brutto ze sprzedaży</t>
  </si>
  <si>
    <t>EBITDA</t>
  </si>
  <si>
    <t>Zysk (strata) netto za okres</t>
  </si>
  <si>
    <t>Zysk (strata) brutto</t>
  </si>
  <si>
    <t>Aktywa obrotowe</t>
  </si>
  <si>
    <t>Aktywa zaklasyfikowane jako przeznaczone do sprzedaży</t>
  </si>
  <si>
    <t>Zobowiązania długoterminowe</t>
  </si>
  <si>
    <t>Zobowiązania krótkoterminowe</t>
  </si>
  <si>
    <t>Przepływy środków pieniężnych z działalności inwestycyjnej</t>
  </si>
  <si>
    <t>Działalność kontynuowana</t>
  </si>
  <si>
    <t>Wynik na instrumentach finansowych wycenianych w wartości godziwej przez rachunek zysków i strat</t>
  </si>
  <si>
    <t>Przychody z Funduszu Wypłat Różnicy Ceny</t>
  </si>
  <si>
    <t>Koszt własny sprzedaży</t>
  </si>
  <si>
    <t xml:space="preserve">Pozostałe przychody operacyjne </t>
  </si>
  <si>
    <t>Koszty sprzedaży</t>
  </si>
  <si>
    <t>Koszty ogólnego zarządu</t>
  </si>
  <si>
    <t>Pozostałe koszty operacyjne</t>
  </si>
  <si>
    <t>Przychody finansowe</t>
  </si>
  <si>
    <t>Koszty finansowe</t>
  </si>
  <si>
    <t>Udział w zysku/(stracie) jednostek wykazywanych metodą praw własności</t>
  </si>
  <si>
    <t>Podatek dochodowy</t>
  </si>
  <si>
    <t>Zysk (strata) netto z działalności kontynuowanej</t>
  </si>
  <si>
    <t>Zysk (strata) netto z działalności zaniechanej</t>
  </si>
  <si>
    <t>Przypadający na:</t>
  </si>
  <si>
    <t>Właścicieli jednostki dominującej</t>
  </si>
  <si>
    <t>Udziały niekontrolujące</t>
  </si>
  <si>
    <t>Zysk lub strata z działalności operacyjnej</t>
  </si>
  <si>
    <t>Odpisy aktualizujące wartość niefinansowych aktywów trwałych</t>
  </si>
  <si>
    <t>Amortyzacja</t>
  </si>
  <si>
    <t>4Q22</t>
  </si>
  <si>
    <t>(Strata)/odwrócenie straty z tytułu utraty wartości należności handlowych</t>
  </si>
  <si>
    <t>(Strata)/odwrócenie straty z tytułu utraty wartości odsetek od należności handlowych</t>
  </si>
  <si>
    <t>Przepływy środków pieniężnych z działalności operacyjnej</t>
  </si>
  <si>
    <t>Przepływy środków pieniężnych z działalności finansowej</t>
  </si>
  <si>
    <t>AKTYWA</t>
  </si>
  <si>
    <t>Aktywa trwałe</t>
  </si>
  <si>
    <t>Rzeczowe aktywa trwałe</t>
  </si>
  <si>
    <t>Aktywa niematerialne</t>
  </si>
  <si>
    <t>Aktywa z tytułu prawa do użytkowania</t>
  </si>
  <si>
    <t>Wartość firmy</t>
  </si>
  <si>
    <t>Inwestycje w jednostki stowarzyszone i we wspólne przedsięwzięcia wyceniane metodą praw własności</t>
  </si>
  <si>
    <t>Aktywa z tytułu podatku odroczonego</t>
  </si>
  <si>
    <t>Pozostałe długoterminowe aktywa finansowe</t>
  </si>
  <si>
    <t>Pozostałe aktywa długoterminowe</t>
  </si>
  <si>
    <t>Zapasy</t>
  </si>
  <si>
    <t>Należności z tytułu podatku dochodowego</t>
  </si>
  <si>
    <t>Należności z tytułu dostaw i usług</t>
  </si>
  <si>
    <t>Aktywa z tytułu umów</t>
  </si>
  <si>
    <t>Pozostałe krótkoterminowe aktywa finansowe</t>
  </si>
  <si>
    <t>Środki pieniężne i ich ekwiwalenty</t>
  </si>
  <si>
    <t>Pozostałe aktywa krótkoterminowe</t>
  </si>
  <si>
    <t>SUMA AKTYWÓW</t>
  </si>
  <si>
    <t>PASYWA</t>
  </si>
  <si>
    <t>Kapitał własny</t>
  </si>
  <si>
    <t>Kapitał podstawowy</t>
  </si>
  <si>
    <t>Różnice kursowe z przeliczenia jednostki zagranicznej</t>
  </si>
  <si>
    <t>Kapitał rezerwowy</t>
  </si>
  <si>
    <t>Kapitał zapasowy</t>
  </si>
  <si>
    <t>Kapitał z aktualizacji wyceny instrumentów zabezpieczających</t>
  </si>
  <si>
    <t>Zyski zatrzymane</t>
  </si>
  <si>
    <t>Kapitał własny przypadający właścicielom jednostki dominującej</t>
  </si>
  <si>
    <t>Kredyty i pożyczki</t>
  </si>
  <si>
    <t>Zobowiązania z tytułu emisji dłużnych papierów wartościowych</t>
  </si>
  <si>
    <t>Rezerwy długoterminowe</t>
  </si>
  <si>
    <t>Rezerwa z tytułu odroczonego podatku dochodowego</t>
  </si>
  <si>
    <t>Rozliczenia międzyokresowe i dotacje długoterminowe</t>
  </si>
  <si>
    <t>Zobowiązania z tytułu leasingu</t>
  </si>
  <si>
    <t>Pozostałe zobowiązania finansowe długoterminowe</t>
  </si>
  <si>
    <t>Zobowiązania z tytułu umów</t>
  </si>
  <si>
    <t>Zobowiązania z tytułu dostaw i usług</t>
  </si>
  <si>
    <t>Bieżąca część kredytów i pożyczek</t>
  </si>
  <si>
    <t>Zobowiązania z tytułu podatku dochodowego</t>
  </si>
  <si>
    <t xml:space="preserve">Rozliczenia międzyokresowe i dotacje </t>
  </si>
  <si>
    <t>Rezerwy krótkoterminowe</t>
  </si>
  <si>
    <t>Pozostałe zobowiązania finansowe</t>
  </si>
  <si>
    <t>Pozostałe zobowiązania krótkoterminowe</t>
  </si>
  <si>
    <t>Zobowiązanie bezpośrednio związane z aktywami zaklasyfikowanymi jako przeznaczone do sprzedaży</t>
  </si>
  <si>
    <t>Zobowiązania razem</t>
  </si>
  <si>
    <t>SUMA PASYWÓW</t>
  </si>
  <si>
    <t>Poziom EBITDA skorygowany o wpływ istotnych zdarzeń jednorazowych* (mln zł)</t>
  </si>
  <si>
    <t>Ebitda</t>
  </si>
  <si>
    <t>Skorygowana Ebitda</t>
  </si>
  <si>
    <t>w tym: rezerwy aktuarialne</t>
  </si>
  <si>
    <t>w tym: Zysk na zmianie struktury udziałowej w związku z zakupem udziałów w Elektrowni Ostrołęka Sp. z o.o.</t>
  </si>
  <si>
    <t>w tym: Wpływ Rozporządzenia o obniżce cen energii elektrycznej dla gospodarstw domowych</t>
  </si>
  <si>
    <t>w tym: Rezerwa na kary Prezesa URE</t>
  </si>
  <si>
    <t>w tym: Rezerwa na kontrakty rodzące obciążenia</t>
  </si>
  <si>
    <t>w tym: Przychód z tytułu "exit fee"</t>
  </si>
  <si>
    <t>Końcowe rozliczenie rekompensat z tytułu regulacji cen energii elektrycznej za 2022 i 2023 rok</t>
  </si>
  <si>
    <t>Inne</t>
  </si>
  <si>
    <t>Zmiany pozycji kapitału obrotowego</t>
  </si>
  <si>
    <t>Przepływy pieniężne razem</t>
  </si>
  <si>
    <t xml:space="preserve">                           31 marca 2022 </t>
  </si>
  <si>
    <t xml:space="preserve">                                       30 czerwca 2022 </t>
  </si>
  <si>
    <t xml:space="preserve">                                     30 września 2022 </t>
  </si>
  <si>
    <t xml:space="preserve">                                     31 grudnia 2022</t>
  </si>
  <si>
    <t xml:space="preserve">                                     31 marca 2023 </t>
  </si>
  <si>
    <t xml:space="preserve">                                 30 czerwca 2023 </t>
  </si>
  <si>
    <t xml:space="preserve">                                  30 września 2023 </t>
  </si>
  <si>
    <t xml:space="preserve">                                      31 marca 2024</t>
  </si>
  <si>
    <t xml:space="preserve">                                  31 grudnia 2023</t>
  </si>
  <si>
    <t xml:space="preserve">                                     30 czerwca  2024 </t>
  </si>
  <si>
    <t xml:space="preserve">                                30 września  2024</t>
  </si>
  <si>
    <t xml:space="preserve">                            31 grudnia  2024 </t>
  </si>
  <si>
    <t>4Q24</t>
  </si>
  <si>
    <t xml:space="preserve">4Q23 </t>
  </si>
  <si>
    <t>4Q25</t>
  </si>
  <si>
    <t xml:space="preserve">                                      31 marca 2025</t>
  </si>
  <si>
    <t xml:space="preserve">                                     30 czerwca  2025 </t>
  </si>
  <si>
    <t xml:space="preserve">                            31 grudnia  2025 </t>
  </si>
  <si>
    <t xml:space="preserve">                                30 września  2025</t>
  </si>
  <si>
    <t>Zapasy obowiązkowe</t>
  </si>
  <si>
    <t xml:space="preserve"> 31 grudnia 2023</t>
  </si>
  <si>
    <t>31 marca 2024</t>
  </si>
  <si>
    <t xml:space="preserve"> 30 czerwca 2024 </t>
  </si>
  <si>
    <t xml:space="preserve">30 września 2024 </t>
  </si>
  <si>
    <t xml:space="preserve"> 31 marca 2025</t>
  </si>
  <si>
    <t xml:space="preserve"> 30 czerwca 2025</t>
  </si>
  <si>
    <t xml:space="preserve">30 września 2025 </t>
  </si>
  <si>
    <t xml:space="preserve"> 31 grudnia 2025</t>
  </si>
  <si>
    <t xml:space="preserve">31 grudnia 2024 </t>
  </si>
  <si>
    <t xml:space="preserve">31 marca 2023 </t>
  </si>
  <si>
    <t xml:space="preserve">30 czerwca 2023 </t>
  </si>
  <si>
    <t xml:space="preserve">30 września 2023 </t>
  </si>
  <si>
    <t xml:space="preserve"> 31 grudnia 2022 </t>
  </si>
  <si>
    <t xml:space="preserve">31 marca 2022 </t>
  </si>
  <si>
    <t xml:space="preserve">30 czerwca 2022 </t>
  </si>
  <si>
    <t xml:space="preserve">30 września 2022 </t>
  </si>
  <si>
    <t xml:space="preserve">3Q22 </t>
  </si>
  <si>
    <t xml:space="preserve">1Q23 </t>
  </si>
  <si>
    <t xml:space="preserve">2Q23 </t>
  </si>
  <si>
    <t>3Q23</t>
  </si>
  <si>
    <t>1Q22</t>
  </si>
  <si>
    <t>2Q22</t>
  </si>
  <si>
    <t xml:space="preserve">3Q25 </t>
  </si>
  <si>
    <t xml:space="preserve">1Q25 </t>
  </si>
  <si>
    <t xml:space="preserve">2Q25 </t>
  </si>
  <si>
    <t>3Q24</t>
  </si>
  <si>
    <t xml:space="preserve">1Q24 </t>
  </si>
  <si>
    <t>2Q24</t>
  </si>
  <si>
    <t>31 marca 2022</t>
  </si>
  <si>
    <t xml:space="preserve"> 30 czerwca 2022</t>
  </si>
  <si>
    <t xml:space="preserve"> 31 grudnia 2022</t>
  </si>
  <si>
    <t>31 marca 2023</t>
  </si>
  <si>
    <t>31 grudnia 2023</t>
  </si>
  <si>
    <t>30 września 2022</t>
  </si>
  <si>
    <t>30 czerwca 2024</t>
  </si>
  <si>
    <t>30 września 2024</t>
  </si>
  <si>
    <t xml:space="preserve"> 31 grudnia 2024</t>
  </si>
  <si>
    <t xml:space="preserve">31 marca 2025 </t>
  </si>
  <si>
    <t>30 czerwca 2025</t>
  </si>
  <si>
    <t xml:space="preserve"> 30 września 2025</t>
  </si>
  <si>
    <t>31 grudnia 2025</t>
  </si>
  <si>
    <t>Zwrot podatku akcyzowego z lat ubiegłych</t>
  </si>
  <si>
    <t>Rozwiązanie rezerwy na spór z URE</t>
  </si>
  <si>
    <t>Utworzenie rezerwy na dodatkowych odpis na Fundusz Wypłaty Różnicy Ceny</t>
  </si>
  <si>
    <t>1010*</t>
  </si>
  <si>
    <t>977*</t>
  </si>
  <si>
    <t>416*</t>
  </si>
  <si>
    <t>1018*</t>
  </si>
  <si>
    <t>1063*</t>
  </si>
  <si>
    <t>1159*</t>
  </si>
  <si>
    <t>* dane nieprzekształcone, niesumujące się do rocznego wyniku EBITDA</t>
  </si>
  <si>
    <t>1Q26</t>
  </si>
  <si>
    <t>2Q26</t>
  </si>
  <si>
    <t>3Q26</t>
  </si>
  <si>
    <t>4Q26</t>
  </si>
  <si>
    <t xml:space="preserve">                                      31 marca 2026</t>
  </si>
  <si>
    <t xml:space="preserve">                                     </t>
  </si>
  <si>
    <t xml:space="preserve">31 marca 2026 </t>
  </si>
  <si>
    <t xml:space="preserve"> 31 marca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</si>
</sst>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&quot;   &quot;;[Black]\(#,##0\)&quot;  &quot;;&quot;-   &quot;"/>
    <numFmt numFmtId="165" formatCode="_-* #,##0.00&quot;   &quot;;[Black]\(#,##0.00\)&quot;  &quot;;&quot;-   &quot;"/>
  </numFmts>
  <fonts count="23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i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0"/>
      <name val="Verdana"/>
      <family val="2"/>
      <charset val="238"/>
    </font>
    <font>
      <i/>
      <sz val="9"/>
      <name val="Verdana"/>
      <family val="2"/>
      <charset val="238"/>
    </font>
    <font>
      <b/>
      <sz val="8"/>
      <color theme="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theme="1"/>
      <name val="Aptos Narrow"/>
      <family val="2"/>
      <charset val="238"/>
      <scheme val="minor"/>
    </font>
    <font>
      <b/>
      <sz val="8"/>
      <color rgb="FFFF000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10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rgb="FFFF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0" borderId="0" xfId="1" applyFont="1" applyFill="1" applyBorder="1" applyAlignment="1">
      <alignment vertical="center" wrapText="1"/>
    </xf>
    <xf numFmtId="165" fontId="4" fillId="0" borderId="0" xfId="1" applyFont="1" applyFill="1" applyBorder="1" applyAlignment="1">
      <alignment vertical="center" wrapText="1"/>
    </xf>
    <xf numFmtId="164" fontId="4" fillId="0" borderId="0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164" fontId="5" fillId="0" borderId="0" xfId="0" applyNumberFormat="1" applyFont="1"/>
    <xf numFmtId="0" fontId="8" fillId="0" borderId="0" xfId="0" applyFont="1"/>
    <xf numFmtId="0" fontId="9" fillId="0" borderId="0" xfId="0" applyFont="1"/>
    <xf numFmtId="165" fontId="7" fillId="0" borderId="0" xfId="1" applyFont="1" applyFill="1" applyBorder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65" fontId="7" fillId="0" borderId="0" xfId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165" fontId="7" fillId="0" borderId="0" xfId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165" fontId="11" fillId="0" borderId="0" xfId="1" applyFont="1" applyFill="1" applyBorder="1" applyAlignment="1">
      <alignment vertical="center" wrapText="1"/>
    </xf>
    <xf numFmtId="164" fontId="11" fillId="0" borderId="0" xfId="1" applyNumberFormat="1" applyFont="1" applyBorder="1" applyAlignment="1" applyProtection="1">
      <alignment horizontal="right" vertical="center"/>
      <protection locked="0"/>
    </xf>
    <xf numFmtId="164" fontId="7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wrapText="1"/>
    </xf>
    <xf numFmtId="0" fontId="12" fillId="2" borderId="0" xfId="0" applyFont="1" applyFill="1" applyAlignment="1">
      <alignment horizontal="center" vertical="center" wrapText="1"/>
    </xf>
    <xf numFmtId="165" fontId="12" fillId="2" borderId="0" xfId="1" applyFont="1" applyFill="1" applyAlignment="1">
      <alignment horizontal="center" vertical="center" wrapText="1"/>
    </xf>
    <xf numFmtId="0" fontId="13" fillId="0" borderId="0" xfId="0" applyFont="1"/>
    <xf numFmtId="0" fontId="12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vertical="center" wrapText="1"/>
    </xf>
    <xf numFmtId="165" fontId="14" fillId="0" borderId="0" xfId="1" applyFont="1" applyFill="1" applyBorder="1" applyAlignment="1">
      <alignment vertical="center" wrapText="1"/>
    </xf>
    <xf numFmtId="164" fontId="14" fillId="0" borderId="0" xfId="1" applyNumberFormat="1" applyFont="1" applyBorder="1" applyAlignment="1">
      <alignment horizontal="right" vertical="center"/>
    </xf>
    <xf numFmtId="165" fontId="14" fillId="0" borderId="0" xfId="1" applyFont="1" applyFill="1" applyBorder="1" applyAlignment="1">
      <alignment vertical="center"/>
    </xf>
    <xf numFmtId="165" fontId="15" fillId="0" borderId="0" xfId="1" applyFont="1" applyFill="1" applyBorder="1" applyAlignment="1">
      <alignment vertical="center" wrapText="1"/>
    </xf>
    <xf numFmtId="164" fontId="15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vertical="center"/>
    </xf>
    <xf numFmtId="164" fontId="14" fillId="0" borderId="0" xfId="1" applyNumberFormat="1" applyFont="1" applyBorder="1" applyAlignment="1" applyProtection="1">
      <alignment horizontal="right" vertical="center"/>
      <protection locked="0"/>
    </xf>
    <xf numFmtId="165" fontId="14" fillId="0" borderId="0" xfId="1" applyFont="1" applyBorder="1" applyAlignment="1">
      <alignment vertical="center" wrapText="1"/>
    </xf>
    <xf numFmtId="165" fontId="15" fillId="0" borderId="0" xfId="1" applyFont="1" applyBorder="1" applyAlignment="1">
      <alignment horizontal="right" vertical="center" wrapText="1"/>
    </xf>
    <xf numFmtId="165" fontId="15" fillId="0" borderId="0" xfId="1" applyFont="1" applyBorder="1" applyAlignment="1">
      <alignment vertical="center" wrapText="1"/>
    </xf>
    <xf numFmtId="164" fontId="15" fillId="0" borderId="0" xfId="1" applyNumberFormat="1" applyFont="1" applyBorder="1" applyAlignment="1">
      <alignment horizontal="right" vertical="center" wrapText="1"/>
    </xf>
    <xf numFmtId="165" fontId="15" fillId="0" borderId="0" xfId="1" applyFont="1" applyFill="1" applyBorder="1" applyAlignment="1">
      <alignment vertical="center" wrapText="1" shrinkToFit="1"/>
    </xf>
    <xf numFmtId="164" fontId="14" fillId="0" borderId="0" xfId="1" applyNumberFormat="1" applyFont="1" applyBorder="1" applyAlignment="1">
      <alignment horizontal="right" vertical="center" wrapText="1"/>
    </xf>
    <xf numFmtId="164" fontId="14" fillId="0" borderId="1" xfId="1" applyNumberFormat="1" applyFont="1" applyBorder="1" applyAlignment="1" applyProtection="1">
      <alignment horizontal="right" vertical="center" wrapText="1"/>
      <protection locked="0"/>
    </xf>
    <xf numFmtId="164" fontId="14" fillId="0" borderId="1" xfId="1" applyNumberFormat="1" applyFont="1" applyBorder="1" applyAlignment="1">
      <alignment horizontal="right" vertical="center" wrapText="1"/>
    </xf>
    <xf numFmtId="164" fontId="15" fillId="0" borderId="0" xfId="1" applyNumberFormat="1" applyFont="1" applyFill="1" applyBorder="1" applyAlignment="1">
      <alignment horizontal="right" vertical="center" wrapText="1"/>
    </xf>
    <xf numFmtId="164" fontId="14" fillId="0" borderId="2" xfId="1" applyNumberFormat="1" applyFont="1" applyBorder="1" applyAlignment="1" applyProtection="1">
      <alignment horizontal="right" vertical="center" wrapText="1"/>
      <protection locked="0"/>
    </xf>
    <xf numFmtId="164" fontId="14" fillId="0" borderId="3" xfId="1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/>
    <xf numFmtId="0" fontId="13" fillId="0" borderId="0" xfId="0" applyFont="1" applyAlignment="1">
      <alignment wrapText="1"/>
    </xf>
    <xf numFmtId="165" fontId="15" fillId="0" borderId="0" xfId="1" applyFont="1" applyFill="1" applyBorder="1" applyAlignment="1">
      <alignment horizontal="right" vertical="center"/>
    </xf>
    <xf numFmtId="165" fontId="15" fillId="0" borderId="0" xfId="1" applyFont="1" applyBorder="1" applyAlignment="1">
      <alignment horizontal="right" vertical="center"/>
    </xf>
    <xf numFmtId="164" fontId="14" fillId="0" borderId="1" xfId="1" applyNumberFormat="1" applyFont="1" applyBorder="1" applyAlignment="1">
      <alignment horizontal="right" vertical="center"/>
    </xf>
    <xf numFmtId="164" fontId="15" fillId="0" borderId="0" xfId="1" applyNumberFormat="1" applyFont="1" applyFill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164" fontId="13" fillId="0" borderId="0" xfId="0" applyNumberFormat="1" applyFont="1"/>
    <xf numFmtId="164" fontId="18" fillId="0" borderId="1" xfId="0" applyNumberFormat="1" applyFont="1" applyBorder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14" fillId="0" borderId="0" xfId="0" applyFont="1"/>
    <xf numFmtId="0" fontId="16" fillId="0" borderId="0" xfId="0" applyFont="1" applyAlignment="1">
      <alignment horizontal="left" indent="2"/>
    </xf>
    <xf numFmtId="0" fontId="15" fillId="0" borderId="0" xfId="0" applyFont="1" applyAlignment="1">
      <alignment horizontal="left" wrapText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5" fillId="0" borderId="0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 wrapText="1"/>
    </xf>
    <xf numFmtId="165" fontId="14" fillId="0" borderId="0" xfId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horizontal="right" vertical="center" wrapText="1" indent="2"/>
    </xf>
    <xf numFmtId="164" fontId="13" fillId="0" borderId="0" xfId="0" applyNumberFormat="1" applyFont="1" applyAlignment="1">
      <alignment vertical="center"/>
    </xf>
    <xf numFmtId="164" fontId="14" fillId="0" borderId="0" xfId="1" applyNumberFormat="1" applyFont="1" applyFill="1" applyBorder="1" applyAlignment="1">
      <alignment horizontal="left" vertical="center" wrapText="1" indent="13"/>
    </xf>
    <xf numFmtId="164" fontId="14" fillId="0" borderId="0" xfId="1" applyNumberFormat="1" applyFont="1" applyFill="1" applyBorder="1" applyAlignment="1">
      <alignment horizontal="left" vertical="center" wrapText="1" indent="12"/>
    </xf>
    <xf numFmtId="165" fontId="14" fillId="0" borderId="0" xfId="1" applyFont="1" applyAlignment="1" applyProtection="1">
      <alignment vertical="center" wrapText="1"/>
      <protection locked="0"/>
    </xf>
    <xf numFmtId="164" fontId="20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18" fillId="0" borderId="0" xfId="0" applyNumberFormat="1" applyFont="1" applyAlignment="1">
      <alignment vertical="center"/>
    </xf>
    <xf numFmtId="165" fontId="14" fillId="0" borderId="2" xfId="1" applyFont="1" applyFill="1" applyBorder="1" applyAlignment="1" applyProtection="1">
      <alignment vertical="center"/>
    </xf>
    <xf numFmtId="165" fontId="14" fillId="0" borderId="5" xfId="1" applyFont="1" applyFill="1" applyBorder="1" applyAlignment="1" applyProtection="1">
      <alignment vertical="center"/>
    </xf>
    <xf numFmtId="165" fontId="14" fillId="0" borderId="0" xfId="1" applyFont="1" applyFill="1" applyBorder="1" applyAlignment="1" applyProtection="1">
      <alignment vertical="center"/>
    </xf>
    <xf numFmtId="165" fontId="15" fillId="0" borderId="4" xfId="1" applyFont="1" applyFill="1" applyBorder="1" applyAlignment="1" applyProtection="1">
      <alignment vertical="center" wrapText="1"/>
    </xf>
    <xf numFmtId="165" fontId="14" fillId="0" borderId="4" xfId="1" applyFont="1" applyFill="1" applyBorder="1" applyAlignment="1" applyProtection="1">
      <alignment vertical="center" wrapText="1"/>
    </xf>
    <xf numFmtId="165" fontId="17" fillId="0" borderId="0" xfId="1" applyFont="1" applyFill="1" applyBorder="1" applyAlignment="1" applyProtection="1">
      <alignment vertical="center"/>
    </xf>
    <xf numFmtId="165" fontId="15" fillId="0" borderId="0" xfId="1" applyFont="1" applyFill="1" applyBorder="1" applyAlignment="1" applyProtection="1">
      <alignment vertical="center" wrapText="1"/>
    </xf>
    <xf numFmtId="165" fontId="14" fillId="0" borderId="0" xfId="1" applyFont="1" applyFill="1" applyBorder="1" applyAlignment="1" applyProtection="1">
      <alignment vertical="center" wrapText="1"/>
    </xf>
    <xf numFmtId="0" fontId="10" fillId="0" borderId="0" xfId="0" applyFont="1" applyAlignment="1">
      <alignment horizontal="center" vertical="center"/>
    </xf>
    <xf numFmtId="164" fontId="21" fillId="0" borderId="0" xfId="0" applyNumberFormat="1" applyFont="1"/>
    <xf numFmtId="0" fontId="22" fillId="0" borderId="0" xfId="0" applyFont="1"/>
    <xf numFmtId="164" fontId="14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165" fontId="14" fillId="0" borderId="0" xfId="1" applyFont="1" applyFill="1" applyBorder="1" applyAlignment="1" applyProtection="1">
      <alignment vertical="center"/>
    </xf>
    <xf numFmtId="165" fontId="14" fillId="0" borderId="4" xfId="1" applyFont="1" applyFill="1" applyBorder="1" applyAlignment="1" applyProtection="1">
      <alignment vertical="center"/>
    </xf>
    <xf numFmtId="165" fontId="14" fillId="0" borderId="0" xfId="1" applyFont="1" applyBorder="1" applyAlignment="1">
      <alignment vertical="center" wrapText="1"/>
    </xf>
    <xf numFmtId="165" fontId="14" fillId="0" borderId="2" xfId="1" applyFont="1" applyBorder="1" applyAlignment="1">
      <alignment vertical="center" wrapText="1"/>
    </xf>
    <xf numFmtId="165" fontId="14" fillId="0" borderId="0" xfId="1" applyFont="1" applyAlignment="1" applyProtection="1">
      <alignment vertical="center" wrapText="1"/>
      <protection locked="0"/>
    </xf>
    <xf numFmtId="165" fontId="14" fillId="0" borderId="0" xfId="1" applyFont="1" applyFill="1" applyBorder="1" applyAlignment="1">
      <alignment vertical="center" wrapText="1"/>
    </xf>
    <xf numFmtId="165" fontId="3" fillId="0" borderId="0" xfId="1" applyFont="1" applyFill="1" applyBorder="1" applyAlignment="1">
      <alignment vertical="center" wrapText="1"/>
    </xf>
    <xf numFmtId="165" fontId="14" fillId="0" borderId="0" xfId="1" applyFont="1" applyFill="1" applyBorder="1" applyAlignment="1">
      <alignment vertical="center"/>
    </xf>
    <xf numFmtId="165" fontId="14" fillId="0" borderId="2" xfId="1" applyFont="1" applyFill="1" applyBorder="1" applyAlignment="1">
      <alignment vertical="center" wrapText="1"/>
    </xf>
    <xf numFmtId="3" fontId="13" fillId="0" borderId="0" xfId="0" applyNumberFormat="1" applyFont="1"/>
    <xf numFmtId="164" fontId="18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8" fillId="0" borderId="1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3" fontId="13" fillId="0" borderId="0" xfId="0" applyNumberFormat="1" applyFont="1" applyAlignment="1"/>
    <xf numFmtId="164" fontId="14" fillId="0" borderId="0" xfId="1" applyNumberFormat="1" applyFont="1" applyFill="1" applyBorder="1" applyAlignment="1">
      <alignment horizontal="right" vertical="center" wrapText="1"/>
    </xf>
    <xf numFmtId="164" fontId="14" fillId="0" borderId="0" xfId="1" applyNumberFormat="1" applyFont="1" applyFill="1" applyBorder="1" applyAlignment="1" applyProtection="1">
      <alignment horizontal="right" vertical="center"/>
      <protection locked="0"/>
    </xf>
  </cellXfs>
  <cellStyles count="2">
    <cellStyle name="0,0_x000d__x000a_NA_x000d__x000a_" xfId="1" xr:uid="{8621D38F-7017-4ED0-83BE-3C7B1B209789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0679-B42C-4285-B726-2FD3FA80B3A8}">
  <dimension ref="B2:AA54"/>
  <sheetViews>
    <sheetView workbookViewId="0">
      <pane xSplit="2" ySplit="2" topLeftCell="R32" activePane="bottomRight" state="frozen"/>
      <selection pane="topRight" activeCell="C1" sqref="C1"/>
      <selection pane="bottomLeft" activeCell="A3" sqref="A3"/>
      <selection pane="bottomRight" activeCell="Z12" sqref="Z12"/>
    </sheetView>
  </sheetViews>
  <sheetFormatPr defaultColWidth="8.7265625" defaultRowHeight="12" x14ac:dyDescent="0.3"/>
  <cols>
    <col min="1" max="1" width="1.453125" style="10" customWidth="1"/>
    <col min="2" max="2" width="64" style="10" customWidth="1"/>
    <col min="3" max="3" width="8.7265625" style="10" bestFit="1" customWidth="1"/>
    <col min="4" max="7" width="10.7265625" style="10" customWidth="1"/>
    <col min="8" max="8" width="8.7265625" style="10" bestFit="1" customWidth="1"/>
    <col min="9" max="12" width="10.7265625" style="10" customWidth="1"/>
    <col min="13" max="13" width="8.7265625" style="10" bestFit="1" customWidth="1"/>
    <col min="14" max="17" width="10.7265625" style="10" customWidth="1"/>
    <col min="18" max="18" width="9.1796875" style="10" customWidth="1"/>
    <col min="19" max="20" width="10.7265625" style="10" customWidth="1"/>
    <col min="21" max="21" width="11.54296875" style="10" customWidth="1"/>
    <col min="22" max="22" width="14.453125" style="10" customWidth="1"/>
    <col min="23" max="23" width="9.1796875" style="10" customWidth="1"/>
    <col min="24" max="27" width="10.7265625" style="10" customWidth="1"/>
    <col min="28" max="31" width="16" style="10" customWidth="1"/>
    <col min="32" max="16384" width="8.7265625" style="10"/>
  </cols>
  <sheetData>
    <row r="2" spans="2:27" x14ac:dyDescent="0.3">
      <c r="B2" s="8"/>
      <c r="C2" s="9"/>
    </row>
    <row r="3" spans="2:27" ht="23.15" customHeight="1" x14ac:dyDescent="0.3">
      <c r="B3" s="11"/>
      <c r="C3" s="25">
        <v>2022</v>
      </c>
      <c r="D3" s="22" t="s">
        <v>133</v>
      </c>
      <c r="E3" s="22" t="s">
        <v>134</v>
      </c>
      <c r="F3" s="22" t="s">
        <v>129</v>
      </c>
      <c r="G3" s="22" t="s">
        <v>30</v>
      </c>
      <c r="H3" s="27">
        <v>2023</v>
      </c>
      <c r="I3" s="22" t="s">
        <v>130</v>
      </c>
      <c r="J3" s="22" t="s">
        <v>131</v>
      </c>
      <c r="K3" s="22" t="s">
        <v>132</v>
      </c>
      <c r="L3" s="22" t="s">
        <v>106</v>
      </c>
      <c r="M3" s="27">
        <v>2024</v>
      </c>
      <c r="N3" s="22" t="s">
        <v>139</v>
      </c>
      <c r="O3" s="22" t="s">
        <v>140</v>
      </c>
      <c r="P3" s="22" t="s">
        <v>138</v>
      </c>
      <c r="Q3" s="22" t="s">
        <v>105</v>
      </c>
      <c r="R3" s="27">
        <v>2025</v>
      </c>
      <c r="S3" s="22" t="s">
        <v>136</v>
      </c>
      <c r="T3" s="22" t="s">
        <v>137</v>
      </c>
      <c r="U3" s="22" t="s">
        <v>135</v>
      </c>
      <c r="V3" s="22" t="s">
        <v>107</v>
      </c>
      <c r="W3" s="27">
        <v>2026</v>
      </c>
      <c r="X3" s="22" t="s">
        <v>164</v>
      </c>
      <c r="Y3" s="22" t="s">
        <v>165</v>
      </c>
      <c r="Z3" s="22" t="s">
        <v>166</v>
      </c>
      <c r="AA3" s="22" t="s">
        <v>167</v>
      </c>
    </row>
    <row r="4" spans="2:27" x14ac:dyDescent="0.3">
      <c r="B4" s="53" t="s">
        <v>10</v>
      </c>
      <c r="C4" s="54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47"/>
      <c r="S4" s="53"/>
      <c r="T4" s="53"/>
      <c r="U4" s="53"/>
      <c r="V4" s="53"/>
    </row>
    <row r="5" spans="2:27" x14ac:dyDescent="0.3">
      <c r="B5" s="24"/>
      <c r="C5" s="47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47"/>
      <c r="S5" s="55"/>
      <c r="T5" s="55"/>
      <c r="U5" s="55"/>
      <c r="V5" s="55"/>
    </row>
    <row r="6" spans="2:27" x14ac:dyDescent="0.3">
      <c r="B6" s="53" t="s">
        <v>0</v>
      </c>
      <c r="C6" s="54"/>
      <c r="D6" s="56">
        <v>4938</v>
      </c>
      <c r="E6" s="56">
        <v>4579</v>
      </c>
      <c r="F6" s="56">
        <v>5507</v>
      </c>
      <c r="G6" s="56">
        <v>5071</v>
      </c>
      <c r="H6" s="56"/>
      <c r="I6" s="56">
        <v>5980</v>
      </c>
      <c r="J6" s="56">
        <v>5214</v>
      </c>
      <c r="K6" s="56">
        <v>5066</v>
      </c>
      <c r="L6" s="56">
        <v>4627</v>
      </c>
      <c r="M6" s="57"/>
      <c r="N6" s="56">
        <v>5373</v>
      </c>
      <c r="O6" s="56">
        <v>4892</v>
      </c>
      <c r="P6" s="56">
        <v>5109</v>
      </c>
      <c r="Q6" s="56">
        <v>5513</v>
      </c>
      <c r="R6" s="47"/>
      <c r="S6" s="56">
        <v>5769</v>
      </c>
      <c r="T6" s="56">
        <v>4828</v>
      </c>
      <c r="U6" s="56">
        <v>4880</v>
      </c>
      <c r="V6" s="56">
        <v>5661</v>
      </c>
      <c r="X6" s="56">
        <v>6298</v>
      </c>
      <c r="Y6" s="56"/>
      <c r="Z6" s="56"/>
      <c r="AA6" s="56"/>
    </row>
    <row r="7" spans="2:27" ht="21" x14ac:dyDescent="0.3">
      <c r="B7" s="58" t="s">
        <v>11</v>
      </c>
      <c r="C7" s="54"/>
      <c r="D7" s="57">
        <v>0</v>
      </c>
      <c r="E7" s="57">
        <v>0</v>
      </c>
      <c r="F7" s="57">
        <v>0</v>
      </c>
      <c r="G7" s="57">
        <v>0</v>
      </c>
      <c r="H7" s="57"/>
      <c r="I7" s="57">
        <v>0</v>
      </c>
      <c r="J7" s="57">
        <v>0</v>
      </c>
      <c r="K7" s="57">
        <v>0</v>
      </c>
      <c r="L7" s="57">
        <v>0</v>
      </c>
      <c r="M7" s="57"/>
      <c r="N7" s="57">
        <v>0</v>
      </c>
      <c r="O7" s="57">
        <v>0</v>
      </c>
      <c r="P7" s="57">
        <v>0</v>
      </c>
      <c r="Q7" s="57">
        <v>0</v>
      </c>
      <c r="R7" s="47"/>
      <c r="S7" s="57">
        <v>0</v>
      </c>
      <c r="T7" s="57">
        <v>0</v>
      </c>
      <c r="U7" s="57">
        <v>0</v>
      </c>
      <c r="V7" s="57">
        <v>0</v>
      </c>
      <c r="X7" s="57">
        <v>0</v>
      </c>
    </row>
    <row r="8" spans="2:27" x14ac:dyDescent="0.3">
      <c r="B8" s="53" t="s">
        <v>12</v>
      </c>
      <c r="C8" s="54"/>
      <c r="D8" s="57">
        <v>0</v>
      </c>
      <c r="E8" s="57">
        <v>0</v>
      </c>
      <c r="F8" s="57">
        <v>0</v>
      </c>
      <c r="G8" s="57">
        <v>349</v>
      </c>
      <c r="H8" s="57"/>
      <c r="I8" s="57">
        <v>1443</v>
      </c>
      <c r="J8" s="57">
        <v>797</v>
      </c>
      <c r="K8" s="57">
        <v>989</v>
      </c>
      <c r="L8" s="57">
        <v>-1363</v>
      </c>
      <c r="M8" s="57"/>
      <c r="N8" s="57">
        <v>881</v>
      </c>
      <c r="O8" s="57">
        <v>460</v>
      </c>
      <c r="P8" s="57">
        <v>115</v>
      </c>
      <c r="Q8" s="57">
        <v>410</v>
      </c>
      <c r="R8" s="47"/>
      <c r="S8" s="57">
        <v>167</v>
      </c>
      <c r="T8" s="57">
        <v>144</v>
      </c>
      <c r="U8" s="57">
        <v>149</v>
      </c>
      <c r="V8" s="57">
        <v>143</v>
      </c>
      <c r="X8" s="57">
        <v>0</v>
      </c>
    </row>
    <row r="9" spans="2:27" x14ac:dyDescent="0.3">
      <c r="B9" s="59" t="s">
        <v>13</v>
      </c>
      <c r="C9" s="60"/>
      <c r="D9" s="55">
        <v>-3794</v>
      </c>
      <c r="E9" s="55">
        <v>-3578</v>
      </c>
      <c r="F9" s="55">
        <v>-4460</v>
      </c>
      <c r="G9" s="55">
        <v>-5966</v>
      </c>
      <c r="H9" s="55"/>
      <c r="I9" s="55">
        <v>-4616</v>
      </c>
      <c r="J9" s="55">
        <v>-5542</v>
      </c>
      <c r="K9" s="55">
        <v>-5123</v>
      </c>
      <c r="L9" s="55">
        <v>-4226</v>
      </c>
      <c r="M9" s="55"/>
      <c r="N9" s="55">
        <v>-5174</v>
      </c>
      <c r="O9" s="55">
        <v>-4388</v>
      </c>
      <c r="P9" s="55">
        <v>-4585</v>
      </c>
      <c r="Q9" s="55">
        <v>-5273</v>
      </c>
      <c r="R9" s="47"/>
      <c r="S9" s="55">
        <v>-4765</v>
      </c>
      <c r="T9" s="55">
        <v>-3986</v>
      </c>
      <c r="U9" s="55">
        <v>-4067</v>
      </c>
      <c r="V9" s="55">
        <v>-5088</v>
      </c>
      <c r="X9" s="65">
        <v>-4835</v>
      </c>
    </row>
    <row r="10" spans="2:27" x14ac:dyDescent="0.3">
      <c r="B10" s="61" t="s">
        <v>1</v>
      </c>
      <c r="C10" s="54"/>
      <c r="D10" s="57">
        <v>1144</v>
      </c>
      <c r="E10" s="57">
        <v>1001</v>
      </c>
      <c r="F10" s="57">
        <v>1047</v>
      </c>
      <c r="G10" s="57">
        <v>-546</v>
      </c>
      <c r="H10" s="57"/>
      <c r="I10" s="57">
        <v>2807</v>
      </c>
      <c r="J10" s="57">
        <v>469</v>
      </c>
      <c r="K10" s="57">
        <v>932</v>
      </c>
      <c r="L10" s="57">
        <v>-962</v>
      </c>
      <c r="M10" s="57"/>
      <c r="N10" s="57">
        <v>1080</v>
      </c>
      <c r="O10" s="57">
        <v>964</v>
      </c>
      <c r="P10" s="57">
        <v>639</v>
      </c>
      <c r="Q10" s="57">
        <v>650</v>
      </c>
      <c r="R10" s="47"/>
      <c r="S10" s="57">
        <v>1171</v>
      </c>
      <c r="T10" s="57">
        <v>986</v>
      </c>
      <c r="U10" s="57">
        <v>962</v>
      </c>
      <c r="V10" s="57">
        <v>716</v>
      </c>
      <c r="X10" s="104">
        <v>1463</v>
      </c>
    </row>
    <row r="11" spans="2:27" x14ac:dyDescent="0.3">
      <c r="B11" s="59" t="s">
        <v>14</v>
      </c>
      <c r="C11" s="62"/>
      <c r="D11" s="55">
        <v>131</v>
      </c>
      <c r="E11" s="55">
        <v>132</v>
      </c>
      <c r="F11" s="55">
        <v>390</v>
      </c>
      <c r="G11" s="55">
        <v>292</v>
      </c>
      <c r="H11" s="55"/>
      <c r="I11" s="55">
        <v>127</v>
      </c>
      <c r="J11" s="55">
        <v>189</v>
      </c>
      <c r="K11" s="55">
        <v>55</v>
      </c>
      <c r="L11" s="55">
        <v>-149</v>
      </c>
      <c r="M11" s="55"/>
      <c r="N11" s="55">
        <v>75</v>
      </c>
      <c r="O11" s="55">
        <v>88</v>
      </c>
      <c r="P11" s="55">
        <v>67</v>
      </c>
      <c r="Q11" s="55">
        <v>37</v>
      </c>
      <c r="R11" s="47"/>
      <c r="S11" s="55">
        <v>61</v>
      </c>
      <c r="T11" s="55">
        <v>50</v>
      </c>
      <c r="U11" s="55">
        <v>69</v>
      </c>
      <c r="V11" s="55">
        <v>454</v>
      </c>
      <c r="X11" s="65">
        <v>78</v>
      </c>
    </row>
    <row r="12" spans="2:27" x14ac:dyDescent="0.3">
      <c r="B12" s="59" t="s">
        <v>15</v>
      </c>
      <c r="C12" s="62"/>
      <c r="D12" s="55">
        <v>-247</v>
      </c>
      <c r="E12" s="55">
        <v>-240</v>
      </c>
      <c r="F12" s="55">
        <v>-237</v>
      </c>
      <c r="G12" s="55">
        <v>-259</v>
      </c>
      <c r="H12" s="55"/>
      <c r="I12" s="55">
        <v>-635</v>
      </c>
      <c r="J12" s="55">
        <v>-462</v>
      </c>
      <c r="K12" s="55">
        <v>-347</v>
      </c>
      <c r="L12" s="55">
        <v>777</v>
      </c>
      <c r="M12" s="55"/>
      <c r="N12" s="55">
        <v>-159</v>
      </c>
      <c r="O12" s="55">
        <v>-162</v>
      </c>
      <c r="P12" s="55">
        <v>-160</v>
      </c>
      <c r="Q12" s="55">
        <v>-186</v>
      </c>
      <c r="R12" s="47"/>
      <c r="S12" s="55">
        <v>-196</v>
      </c>
      <c r="T12" s="55">
        <v>-198</v>
      </c>
      <c r="U12" s="55">
        <v>-180</v>
      </c>
      <c r="V12" s="55">
        <v>-217</v>
      </c>
      <c r="X12" s="65">
        <v>-211</v>
      </c>
    </row>
    <row r="13" spans="2:27" ht="14.25" customHeight="1" x14ac:dyDescent="0.3">
      <c r="B13" s="59" t="s">
        <v>16</v>
      </c>
      <c r="C13" s="62"/>
      <c r="D13" s="55">
        <v>-79</v>
      </c>
      <c r="E13" s="55">
        <v>-73</v>
      </c>
      <c r="F13" s="55">
        <v>-124</v>
      </c>
      <c r="G13" s="55">
        <v>-121</v>
      </c>
      <c r="H13" s="55"/>
      <c r="I13" s="55">
        <v>-136</v>
      </c>
      <c r="J13" s="55">
        <v>-175</v>
      </c>
      <c r="K13" s="55">
        <v>-123</v>
      </c>
      <c r="L13" s="55">
        <v>-74</v>
      </c>
      <c r="M13" s="55"/>
      <c r="N13" s="55">
        <v>-117</v>
      </c>
      <c r="O13" s="55">
        <v>-111</v>
      </c>
      <c r="P13" s="55">
        <v>-130</v>
      </c>
      <c r="Q13" s="55">
        <v>-150</v>
      </c>
      <c r="R13" s="47"/>
      <c r="S13" s="55">
        <v>-136</v>
      </c>
      <c r="T13" s="55">
        <v>-139</v>
      </c>
      <c r="U13" s="55">
        <v>-124</v>
      </c>
      <c r="V13" s="55">
        <v>-157</v>
      </c>
      <c r="X13" s="65">
        <v>-132</v>
      </c>
    </row>
    <row r="14" spans="2:27" x14ac:dyDescent="0.3">
      <c r="B14" s="59" t="s">
        <v>17</v>
      </c>
      <c r="C14" s="62"/>
      <c r="D14" s="55">
        <v>-143</v>
      </c>
      <c r="E14" s="55">
        <v>-243</v>
      </c>
      <c r="F14" s="55">
        <v>-275</v>
      </c>
      <c r="G14" s="55">
        <v>-183</v>
      </c>
      <c r="H14" s="55"/>
      <c r="I14" s="55">
        <v>-122</v>
      </c>
      <c r="J14" s="55">
        <v>-40</v>
      </c>
      <c r="K14" s="55">
        <v>-55</v>
      </c>
      <c r="L14" s="55">
        <v>-579</v>
      </c>
      <c r="M14" s="55"/>
      <c r="N14" s="55">
        <v>-74</v>
      </c>
      <c r="O14" s="55">
        <v>-44</v>
      </c>
      <c r="P14" s="55">
        <v>-29</v>
      </c>
      <c r="Q14" s="55">
        <v>-649</v>
      </c>
      <c r="R14" s="47"/>
      <c r="S14" s="55">
        <v>-37</v>
      </c>
      <c r="T14" s="55">
        <v>-43</v>
      </c>
      <c r="U14" s="55">
        <v>-53</v>
      </c>
      <c r="V14" s="55">
        <v>-726</v>
      </c>
      <c r="X14" s="65">
        <v>-40</v>
      </c>
    </row>
    <row r="15" spans="2:27" x14ac:dyDescent="0.3">
      <c r="B15" s="63" t="s">
        <v>31</v>
      </c>
      <c r="C15" s="62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>
        <v>-25</v>
      </c>
      <c r="O15" s="55">
        <v>-9</v>
      </c>
      <c r="P15" s="55">
        <v>-26</v>
      </c>
      <c r="Q15" s="55">
        <v>-48</v>
      </c>
      <c r="R15" s="47"/>
      <c r="S15" s="55">
        <v>-13</v>
      </c>
      <c r="T15" s="55">
        <v>8</v>
      </c>
      <c r="U15" s="55">
        <v>-33</v>
      </c>
      <c r="V15" s="55">
        <v>49</v>
      </c>
      <c r="X15" s="65">
        <v>-17</v>
      </c>
    </row>
    <row r="16" spans="2:27" x14ac:dyDescent="0.3">
      <c r="B16" s="59" t="s">
        <v>18</v>
      </c>
      <c r="C16" s="62"/>
      <c r="D16" s="55">
        <v>9</v>
      </c>
      <c r="E16" s="55">
        <v>10</v>
      </c>
      <c r="F16" s="55">
        <v>51</v>
      </c>
      <c r="G16" s="55">
        <v>98</v>
      </c>
      <c r="H16" s="55"/>
      <c r="I16" s="55">
        <v>22</v>
      </c>
      <c r="J16" s="55">
        <v>28</v>
      </c>
      <c r="K16" s="55">
        <v>43</v>
      </c>
      <c r="L16" s="55">
        <v>-201</v>
      </c>
      <c r="M16" s="55"/>
      <c r="N16" s="55">
        <v>29</v>
      </c>
      <c r="O16" s="55">
        <v>8</v>
      </c>
      <c r="P16" s="55">
        <v>9</v>
      </c>
      <c r="Q16" s="55">
        <v>49</v>
      </c>
      <c r="R16" s="47"/>
      <c r="S16" s="55">
        <v>13</v>
      </c>
      <c r="T16" s="55">
        <v>18</v>
      </c>
      <c r="U16" s="55">
        <v>17</v>
      </c>
      <c r="V16" s="55">
        <v>30</v>
      </c>
      <c r="X16" s="65">
        <v>9</v>
      </c>
    </row>
    <row r="17" spans="2:24" x14ac:dyDescent="0.3">
      <c r="B17" s="59" t="s">
        <v>19</v>
      </c>
      <c r="C17" s="62"/>
      <c r="D17" s="55">
        <v>-79</v>
      </c>
      <c r="E17" s="55">
        <v>-88</v>
      </c>
      <c r="F17" s="55">
        <v>-167</v>
      </c>
      <c r="G17" s="55">
        <v>-95</v>
      </c>
      <c r="H17" s="55"/>
      <c r="I17" s="55">
        <v>-138</v>
      </c>
      <c r="J17" s="55">
        <v>-183</v>
      </c>
      <c r="K17" s="55">
        <v>-211</v>
      </c>
      <c r="L17" s="55">
        <v>672</v>
      </c>
      <c r="M17" s="55"/>
      <c r="N17" s="55">
        <v>-209</v>
      </c>
      <c r="O17" s="55">
        <v>-195</v>
      </c>
      <c r="P17" s="55">
        <v>-203</v>
      </c>
      <c r="Q17" s="55">
        <v>-201</v>
      </c>
      <c r="R17" s="47"/>
      <c r="S17" s="55">
        <v>-239</v>
      </c>
      <c r="T17" s="55">
        <v>-215</v>
      </c>
      <c r="U17" s="55">
        <v>-194</v>
      </c>
      <c r="V17" s="55">
        <v>-190</v>
      </c>
      <c r="X17" s="65">
        <v>-193</v>
      </c>
    </row>
    <row r="18" spans="2:24" ht="21" x14ac:dyDescent="0.3">
      <c r="B18" s="63" t="s">
        <v>32</v>
      </c>
      <c r="C18" s="62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>
        <v>-2</v>
      </c>
      <c r="O18" s="55">
        <v>-3</v>
      </c>
      <c r="P18" s="55">
        <v>-1</v>
      </c>
      <c r="Q18" s="55">
        <v>-3</v>
      </c>
      <c r="R18" s="47"/>
      <c r="S18" s="55">
        <v>-2</v>
      </c>
      <c r="T18" s="55">
        <v>2</v>
      </c>
      <c r="U18" s="57">
        <v>0</v>
      </c>
      <c r="V18" s="57">
        <v>0</v>
      </c>
      <c r="X18" s="104">
        <v>0</v>
      </c>
    </row>
    <row r="19" spans="2:24" x14ac:dyDescent="0.3">
      <c r="B19" s="63" t="s">
        <v>20</v>
      </c>
      <c r="C19" s="62"/>
      <c r="D19" s="55">
        <v>33</v>
      </c>
      <c r="E19" s="55">
        <v>15</v>
      </c>
      <c r="F19" s="55">
        <v>14</v>
      </c>
      <c r="G19" s="55">
        <v>9</v>
      </c>
      <c r="H19" s="55"/>
      <c r="I19" s="55">
        <v>1</v>
      </c>
      <c r="J19" s="55">
        <v>4</v>
      </c>
      <c r="K19" s="55">
        <v>1</v>
      </c>
      <c r="L19" s="55">
        <v>-814</v>
      </c>
      <c r="M19" s="55"/>
      <c r="N19" s="55">
        <v>-31</v>
      </c>
      <c r="O19" s="55">
        <v>-1</v>
      </c>
      <c r="P19" s="55">
        <v>-8</v>
      </c>
      <c r="Q19" s="55">
        <v>-33</v>
      </c>
      <c r="R19" s="47"/>
      <c r="S19" s="55">
        <v>-12</v>
      </c>
      <c r="T19" s="55">
        <v>6</v>
      </c>
      <c r="U19" s="55">
        <v>9</v>
      </c>
      <c r="V19" s="55">
        <v>7</v>
      </c>
      <c r="X19" s="104">
        <v>0</v>
      </c>
    </row>
    <row r="20" spans="2:24" x14ac:dyDescent="0.3">
      <c r="B20" s="61" t="s">
        <v>4</v>
      </c>
      <c r="C20" s="54"/>
      <c r="D20" s="57">
        <v>769</v>
      </c>
      <c r="E20" s="57">
        <v>514</v>
      </c>
      <c r="F20" s="57">
        <v>699</v>
      </c>
      <c r="G20" s="57">
        <v>-805</v>
      </c>
      <c r="H20" s="57"/>
      <c r="I20" s="57">
        <v>1926</v>
      </c>
      <c r="J20" s="57">
        <v>-170</v>
      </c>
      <c r="K20" s="57">
        <v>295</v>
      </c>
      <c r="L20" s="57">
        <v>-2124</v>
      </c>
      <c r="M20" s="57"/>
      <c r="N20" s="57">
        <v>567</v>
      </c>
      <c r="O20" s="57">
        <v>536</v>
      </c>
      <c r="P20" s="57">
        <v>158</v>
      </c>
      <c r="Q20" s="57">
        <v>-534</v>
      </c>
      <c r="R20" s="47"/>
      <c r="S20" s="57">
        <v>610</v>
      </c>
      <c r="T20" s="57">
        <v>459</v>
      </c>
      <c r="U20" s="57">
        <v>473</v>
      </c>
      <c r="V20" s="57">
        <v>-34</v>
      </c>
      <c r="X20" s="93">
        <v>957</v>
      </c>
    </row>
    <row r="21" spans="2:24" x14ac:dyDescent="0.3">
      <c r="B21" s="59" t="s">
        <v>21</v>
      </c>
      <c r="C21" s="62"/>
      <c r="D21" s="55">
        <v>-158</v>
      </c>
      <c r="E21" s="55">
        <v>-68</v>
      </c>
      <c r="F21" s="55">
        <v>-163</v>
      </c>
      <c r="G21" s="55">
        <v>221</v>
      </c>
      <c r="H21" s="55"/>
      <c r="I21" s="55">
        <v>-355</v>
      </c>
      <c r="J21" s="55">
        <v>23</v>
      </c>
      <c r="K21" s="55">
        <v>-100</v>
      </c>
      <c r="L21" s="55">
        <v>1072</v>
      </c>
      <c r="M21" s="55"/>
      <c r="N21" s="55">
        <v>-136</v>
      </c>
      <c r="O21" s="55">
        <v>-134</v>
      </c>
      <c r="P21" s="55">
        <v>-80</v>
      </c>
      <c r="Q21" s="55">
        <v>-38</v>
      </c>
      <c r="R21" s="47"/>
      <c r="S21" s="55">
        <v>-98</v>
      </c>
      <c r="T21" s="55">
        <v>-100</v>
      </c>
      <c r="U21" s="55">
        <v>-121</v>
      </c>
      <c r="V21" s="55">
        <v>86</v>
      </c>
      <c r="X21" s="93">
        <v>-178</v>
      </c>
    </row>
    <row r="22" spans="2:24" x14ac:dyDescent="0.3">
      <c r="B22" s="61" t="s">
        <v>22</v>
      </c>
      <c r="C22" s="54"/>
      <c r="D22" s="57">
        <v>611</v>
      </c>
      <c r="E22" s="57">
        <v>446</v>
      </c>
      <c r="F22" s="57">
        <v>536</v>
      </c>
      <c r="G22" s="57">
        <v>-584</v>
      </c>
      <c r="H22" s="57"/>
      <c r="I22" s="57">
        <v>1571</v>
      </c>
      <c r="J22" s="57">
        <v>-147</v>
      </c>
      <c r="K22" s="57">
        <v>195</v>
      </c>
      <c r="L22" s="57">
        <v>-1991</v>
      </c>
      <c r="M22" s="57"/>
      <c r="N22" s="57">
        <v>431</v>
      </c>
      <c r="O22" s="57">
        <v>402</v>
      </c>
      <c r="P22" s="57">
        <v>78</v>
      </c>
      <c r="Q22" s="57">
        <v>-572</v>
      </c>
      <c r="R22" s="47"/>
      <c r="S22" s="57">
        <v>512</v>
      </c>
      <c r="T22" s="57">
        <v>359</v>
      </c>
      <c r="U22" s="57">
        <v>352</v>
      </c>
      <c r="V22" s="57">
        <v>52</v>
      </c>
      <c r="X22" s="93">
        <v>779</v>
      </c>
    </row>
    <row r="23" spans="2:24" x14ac:dyDescent="0.3">
      <c r="B23" s="59" t="s">
        <v>23</v>
      </c>
      <c r="C23" s="62"/>
      <c r="D23" s="65">
        <v>0</v>
      </c>
      <c r="E23" s="65">
        <v>0</v>
      </c>
      <c r="F23" s="65">
        <v>0</v>
      </c>
      <c r="G23" s="65">
        <v>0</v>
      </c>
      <c r="H23" s="65"/>
      <c r="I23" s="65">
        <v>0</v>
      </c>
      <c r="J23" s="65">
        <v>0</v>
      </c>
      <c r="K23" s="65">
        <v>0</v>
      </c>
      <c r="L23" s="65">
        <v>0</v>
      </c>
      <c r="M23" s="65"/>
      <c r="N23" s="65">
        <v>0</v>
      </c>
      <c r="O23" s="65">
        <v>0</v>
      </c>
      <c r="P23" s="65">
        <v>0</v>
      </c>
      <c r="Q23" s="65">
        <v>0</v>
      </c>
      <c r="R23" s="47"/>
      <c r="S23" s="65">
        <f>-Q23</f>
        <v>0</v>
      </c>
      <c r="T23" s="65">
        <f>-R23</f>
        <v>0</v>
      </c>
      <c r="U23" s="65">
        <f>-S23</f>
        <v>0</v>
      </c>
      <c r="V23" s="65">
        <f>-T23</f>
        <v>0</v>
      </c>
      <c r="X23" s="65">
        <f>-V23</f>
        <v>0</v>
      </c>
    </row>
    <row r="24" spans="2:24" x14ac:dyDescent="0.3">
      <c r="B24" s="61" t="s">
        <v>3</v>
      </c>
      <c r="C24" s="54"/>
      <c r="D24" s="56">
        <v>611</v>
      </c>
      <c r="E24" s="56">
        <v>446</v>
      </c>
      <c r="F24" s="56">
        <v>536</v>
      </c>
      <c r="G24" s="56">
        <v>-584</v>
      </c>
      <c r="H24" s="56"/>
      <c r="I24" s="56">
        <v>1571</v>
      </c>
      <c r="J24" s="56">
        <v>-147</v>
      </c>
      <c r="K24" s="56">
        <v>195</v>
      </c>
      <c r="L24" s="56">
        <v>-1619</v>
      </c>
      <c r="M24" s="57"/>
      <c r="N24" s="56">
        <v>431</v>
      </c>
      <c r="O24" s="56">
        <v>402</v>
      </c>
      <c r="P24" s="56">
        <v>78</v>
      </c>
      <c r="Q24" s="56">
        <v>-572</v>
      </c>
      <c r="R24" s="47"/>
      <c r="S24" s="56">
        <v>512</v>
      </c>
      <c r="T24" s="56">
        <v>359</v>
      </c>
      <c r="U24" s="56">
        <v>352</v>
      </c>
      <c r="V24" s="56">
        <v>52</v>
      </c>
      <c r="X24" s="107">
        <v>779</v>
      </c>
    </row>
    <row r="25" spans="2:24" x14ac:dyDescent="0.3">
      <c r="B25" s="64" t="s">
        <v>24</v>
      </c>
      <c r="C25" s="47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47"/>
      <c r="S25" s="55"/>
      <c r="T25" s="55"/>
      <c r="U25" s="55"/>
      <c r="V25" s="55"/>
      <c r="X25" s="105"/>
    </row>
    <row r="26" spans="2:24" x14ac:dyDescent="0.3">
      <c r="B26" s="59" t="s">
        <v>25</v>
      </c>
      <c r="C26" s="62"/>
      <c r="D26" s="55">
        <v>602</v>
      </c>
      <c r="E26" s="55">
        <v>437</v>
      </c>
      <c r="F26" s="55">
        <v>514</v>
      </c>
      <c r="G26" s="55">
        <v>-586</v>
      </c>
      <c r="H26" s="55"/>
      <c r="I26" s="55">
        <v>1557</v>
      </c>
      <c r="J26" s="55">
        <v>-133</v>
      </c>
      <c r="K26" s="55">
        <v>206</v>
      </c>
      <c r="L26" s="55">
        <v>-1362</v>
      </c>
      <c r="M26" s="55"/>
      <c r="N26" s="55">
        <v>436</v>
      </c>
      <c r="O26" s="55">
        <v>410</v>
      </c>
      <c r="P26" s="55">
        <v>93</v>
      </c>
      <c r="Q26" s="55">
        <v>-563</v>
      </c>
      <c r="R26" s="47"/>
      <c r="S26" s="55">
        <v>520</v>
      </c>
      <c r="T26" s="55">
        <v>356</v>
      </c>
      <c r="U26" s="55">
        <v>342</v>
      </c>
      <c r="V26" s="55">
        <v>53</v>
      </c>
      <c r="X26" s="93">
        <v>778</v>
      </c>
    </row>
    <row r="27" spans="2:24" x14ac:dyDescent="0.3">
      <c r="B27" s="59" t="s">
        <v>26</v>
      </c>
      <c r="C27" s="62"/>
      <c r="D27" s="55">
        <v>9</v>
      </c>
      <c r="E27" s="55">
        <v>9</v>
      </c>
      <c r="F27" s="55">
        <v>22</v>
      </c>
      <c r="G27" s="55">
        <v>2</v>
      </c>
      <c r="H27" s="55"/>
      <c r="I27" s="55">
        <v>14</v>
      </c>
      <c r="J27" s="55">
        <v>-14</v>
      </c>
      <c r="K27" s="55">
        <v>-11</v>
      </c>
      <c r="L27" s="55">
        <v>11</v>
      </c>
      <c r="M27" s="55"/>
      <c r="N27" s="55">
        <v>-5</v>
      </c>
      <c r="O27" s="55">
        <v>-8</v>
      </c>
      <c r="P27" s="55">
        <v>-15</v>
      </c>
      <c r="Q27" s="55">
        <v>-9</v>
      </c>
      <c r="R27" s="47"/>
      <c r="S27" s="65">
        <v>-8</v>
      </c>
      <c r="T27" s="55">
        <v>3</v>
      </c>
      <c r="U27" s="55">
        <v>10</v>
      </c>
      <c r="V27" s="55">
        <v>-1</v>
      </c>
      <c r="X27" s="93">
        <v>1</v>
      </c>
    </row>
    <row r="28" spans="2:24" x14ac:dyDescent="0.3">
      <c r="B28" s="64" t="s">
        <v>27</v>
      </c>
      <c r="C28" s="47"/>
      <c r="D28" s="55">
        <v>806</v>
      </c>
      <c r="E28" s="55">
        <v>577</v>
      </c>
      <c r="F28" s="55">
        <v>801</v>
      </c>
      <c r="G28" s="55">
        <v>-817</v>
      </c>
      <c r="H28" s="55"/>
      <c r="I28" s="55">
        <v>2041</v>
      </c>
      <c r="J28" s="55">
        <v>-19</v>
      </c>
      <c r="K28" s="55">
        <v>462</v>
      </c>
      <c r="L28" s="55">
        <v>-1095</v>
      </c>
      <c r="M28" s="55"/>
      <c r="N28" s="55">
        <v>780</v>
      </c>
      <c r="O28" s="55">
        <v>726</v>
      </c>
      <c r="P28" s="55">
        <v>361</v>
      </c>
      <c r="Q28" s="55">
        <v>-346</v>
      </c>
      <c r="R28" s="47"/>
      <c r="S28" s="55">
        <v>850</v>
      </c>
      <c r="T28" s="55">
        <v>648</v>
      </c>
      <c r="U28" s="55">
        <v>641</v>
      </c>
      <c r="V28" s="55">
        <v>119</v>
      </c>
      <c r="X28" s="109">
        <v>1141</v>
      </c>
    </row>
    <row r="29" spans="2:24" x14ac:dyDescent="0.3">
      <c r="B29" s="64" t="s">
        <v>28</v>
      </c>
      <c r="C29" s="47"/>
      <c r="D29" s="55">
        <v>-6</v>
      </c>
      <c r="E29" s="55">
        <v>79</v>
      </c>
      <c r="F29" s="55">
        <v>0</v>
      </c>
      <c r="G29" s="55">
        <v>-1</v>
      </c>
      <c r="H29" s="55"/>
      <c r="I29" s="55">
        <v>-1</v>
      </c>
      <c r="J29" s="55">
        <v>0</v>
      </c>
      <c r="K29" s="55">
        <v>0</v>
      </c>
      <c r="L29" s="55">
        <v>635</v>
      </c>
      <c r="M29" s="55"/>
      <c r="N29" s="55">
        <v>0</v>
      </c>
      <c r="O29" s="55">
        <v>0</v>
      </c>
      <c r="P29" s="55">
        <v>0</v>
      </c>
      <c r="Q29" s="55">
        <v>634</v>
      </c>
      <c r="R29" s="47"/>
      <c r="S29" s="55">
        <v>0</v>
      </c>
      <c r="T29" s="55">
        <v>3</v>
      </c>
      <c r="U29" s="55">
        <v>-5</v>
      </c>
      <c r="V29" s="55">
        <v>-99</v>
      </c>
      <c r="X29" s="65">
        <v>0</v>
      </c>
    </row>
    <row r="30" spans="2:24" x14ac:dyDescent="0.3">
      <c r="B30" s="24" t="s">
        <v>29</v>
      </c>
      <c r="C30" s="47"/>
      <c r="D30" s="55">
        <v>277</v>
      </c>
      <c r="E30" s="55">
        <v>285</v>
      </c>
      <c r="F30" s="55">
        <v>279</v>
      </c>
      <c r="G30" s="55">
        <v>293</v>
      </c>
      <c r="H30" s="55"/>
      <c r="I30" s="55">
        <v>291</v>
      </c>
      <c r="J30" s="55">
        <v>295</v>
      </c>
      <c r="K30" s="55">
        <v>289</v>
      </c>
      <c r="L30" s="55">
        <v>404</v>
      </c>
      <c r="M30" s="55"/>
      <c r="N30" s="55">
        <v>307</v>
      </c>
      <c r="O30" s="55">
        <v>312</v>
      </c>
      <c r="P30" s="55">
        <v>319</v>
      </c>
      <c r="Q30" s="55">
        <v>341</v>
      </c>
      <c r="R30" s="47"/>
      <c r="S30" s="55">
        <v>348</v>
      </c>
      <c r="T30" s="55">
        <v>359</v>
      </c>
      <c r="U30" s="55">
        <v>375</v>
      </c>
      <c r="V30" s="55">
        <v>396</v>
      </c>
      <c r="X30" s="106">
        <v>388</v>
      </c>
    </row>
    <row r="31" spans="2:24" x14ac:dyDescent="0.3">
      <c r="B31" s="53" t="s">
        <v>2</v>
      </c>
      <c r="C31" s="54"/>
      <c r="D31" s="56">
        <v>1077</v>
      </c>
      <c r="E31" s="56">
        <v>941</v>
      </c>
      <c r="F31" s="56">
        <v>1080</v>
      </c>
      <c r="G31" s="56">
        <v>-525</v>
      </c>
      <c r="H31" s="56"/>
      <c r="I31" s="56">
        <v>2331</v>
      </c>
      <c r="J31" s="56">
        <v>276</v>
      </c>
      <c r="K31" s="56">
        <v>751</v>
      </c>
      <c r="L31" s="56">
        <v>-56</v>
      </c>
      <c r="M31" s="57"/>
      <c r="N31" s="56">
        <v>1087</v>
      </c>
      <c r="O31" s="56">
        <v>1038</v>
      </c>
      <c r="P31" s="56">
        <v>680</v>
      </c>
      <c r="Q31" s="56">
        <v>629</v>
      </c>
      <c r="R31" s="47"/>
      <c r="S31" s="56">
        <v>1198</v>
      </c>
      <c r="T31" s="56">
        <v>1010</v>
      </c>
      <c r="U31" s="56">
        <v>1011</v>
      </c>
      <c r="V31" s="56">
        <v>416</v>
      </c>
      <c r="X31" s="108">
        <v>1529</v>
      </c>
    </row>
    <row r="32" spans="2:24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X32" s="47"/>
    </row>
    <row r="33" spans="2:24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X33" s="47"/>
    </row>
    <row r="34" spans="2:24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X34" s="47"/>
    </row>
    <row r="35" spans="2:24" ht="21" x14ac:dyDescent="0.3">
      <c r="B35" s="58" t="s">
        <v>80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47"/>
      <c r="S35" s="24"/>
      <c r="T35" s="24"/>
      <c r="U35" s="24"/>
      <c r="V35" s="24"/>
      <c r="X35" s="47"/>
    </row>
    <row r="36" spans="2:24" x14ac:dyDescent="0.3">
      <c r="B36" s="24" t="s">
        <v>81</v>
      </c>
      <c r="C36" s="57">
        <f>SUM(D36:G36)</f>
        <v>2573</v>
      </c>
      <c r="D36" s="66">
        <v>1077</v>
      </c>
      <c r="E36" s="66">
        <v>941</v>
      </c>
      <c r="F36" s="66">
        <v>1080</v>
      </c>
      <c r="G36" s="55">
        <v>-525</v>
      </c>
      <c r="H36" s="57">
        <f>SUM(I36:L36)</f>
        <v>2885</v>
      </c>
      <c r="I36" s="55">
        <v>2331</v>
      </c>
      <c r="J36" s="55">
        <v>276</v>
      </c>
      <c r="K36" s="55">
        <v>751</v>
      </c>
      <c r="L36" s="55">
        <v>-473</v>
      </c>
      <c r="M36" s="57">
        <f>SUM(N36:Q36)</f>
        <v>3409</v>
      </c>
      <c r="N36" s="55">
        <v>1081</v>
      </c>
      <c r="O36" s="55">
        <v>1028</v>
      </c>
      <c r="P36" s="55">
        <v>671</v>
      </c>
      <c r="Q36" s="55">
        <v>629</v>
      </c>
      <c r="R36" s="57">
        <f>3601</f>
        <v>3601</v>
      </c>
      <c r="S36" s="55">
        <v>1198</v>
      </c>
      <c r="T36" s="55" t="s">
        <v>157</v>
      </c>
      <c r="U36" s="55" t="s">
        <v>158</v>
      </c>
      <c r="V36" s="55" t="s">
        <v>159</v>
      </c>
      <c r="X36" s="103">
        <v>1529</v>
      </c>
    </row>
    <row r="37" spans="2:24" x14ac:dyDescent="0.3">
      <c r="B37" s="24" t="s">
        <v>82</v>
      </c>
      <c r="C37" s="57">
        <f>SUM(D37:G37)</f>
        <v>3630</v>
      </c>
      <c r="D37" s="66">
        <v>1060</v>
      </c>
      <c r="E37" s="66">
        <v>917</v>
      </c>
      <c r="F37" s="66">
        <v>1099</v>
      </c>
      <c r="G37" s="55">
        <v>554</v>
      </c>
      <c r="H37" s="57">
        <f>SUM(I37:L37)</f>
        <v>3710</v>
      </c>
      <c r="I37" s="55">
        <v>2335</v>
      </c>
      <c r="J37" s="55">
        <v>172</v>
      </c>
      <c r="K37" s="55">
        <v>1001</v>
      </c>
      <c r="L37" s="55">
        <v>202</v>
      </c>
      <c r="M37" s="57">
        <f>SUM(N37:Q37)</f>
        <v>3341</v>
      </c>
      <c r="N37" s="55">
        <v>1073</v>
      </c>
      <c r="O37" s="55">
        <v>972</v>
      </c>
      <c r="P37" s="55">
        <v>678</v>
      </c>
      <c r="Q37" s="55">
        <v>618</v>
      </c>
      <c r="R37" s="57">
        <v>4355</v>
      </c>
      <c r="S37" s="55">
        <v>1202</v>
      </c>
      <c r="T37" s="55" t="s">
        <v>160</v>
      </c>
      <c r="U37" s="55" t="s">
        <v>161</v>
      </c>
      <c r="V37" s="55" t="s">
        <v>162</v>
      </c>
      <c r="X37" s="103">
        <v>1525</v>
      </c>
    </row>
    <row r="38" spans="2:24" x14ac:dyDescent="0.3">
      <c r="B38" s="24" t="s">
        <v>83</v>
      </c>
      <c r="C38" s="24"/>
      <c r="D38" s="66"/>
      <c r="E38" s="66"/>
      <c r="F38" s="66"/>
      <c r="G38" s="55"/>
      <c r="H38" s="55">
        <v>61</v>
      </c>
      <c r="I38" s="55"/>
      <c r="J38" s="55"/>
      <c r="K38" s="55"/>
      <c r="L38" s="55">
        <v>28</v>
      </c>
      <c r="M38" s="55"/>
      <c r="N38" s="55"/>
      <c r="O38" s="55"/>
      <c r="P38" s="55"/>
      <c r="Q38" s="55"/>
      <c r="R38" s="47"/>
      <c r="S38" s="55"/>
      <c r="T38" s="55"/>
      <c r="U38" s="55"/>
      <c r="V38" s="55"/>
    </row>
    <row r="39" spans="2:24" x14ac:dyDescent="0.3">
      <c r="B39" s="24" t="s">
        <v>88</v>
      </c>
      <c r="C39" s="24"/>
      <c r="D39" s="66"/>
      <c r="E39" s="66"/>
      <c r="F39" s="66"/>
      <c r="G39" s="55"/>
      <c r="H39" s="55">
        <v>-120</v>
      </c>
      <c r="I39" s="55"/>
      <c r="J39" s="55">
        <v>-120</v>
      </c>
      <c r="K39" s="55"/>
      <c r="L39" s="55"/>
      <c r="M39" s="24"/>
      <c r="N39" s="55"/>
      <c r="O39" s="55"/>
      <c r="P39" s="55"/>
      <c r="Q39" s="55"/>
      <c r="R39" s="47"/>
      <c r="S39" s="55"/>
      <c r="T39" s="55"/>
      <c r="U39" s="55"/>
      <c r="V39" s="55"/>
    </row>
    <row r="40" spans="2:24" ht="21" x14ac:dyDescent="0.3">
      <c r="B40" s="48" t="s">
        <v>84</v>
      </c>
      <c r="C40" s="24"/>
      <c r="D40" s="66"/>
      <c r="E40" s="66"/>
      <c r="F40" s="66"/>
      <c r="G40" s="55"/>
      <c r="H40" s="55"/>
      <c r="I40" s="55"/>
      <c r="J40" s="55"/>
      <c r="K40" s="55"/>
      <c r="L40" s="55"/>
      <c r="M40" s="55">
        <v>-42</v>
      </c>
      <c r="N40" s="55"/>
      <c r="O40" s="55">
        <v>-42</v>
      </c>
      <c r="P40" s="55"/>
      <c r="Q40" s="55"/>
      <c r="R40" s="47"/>
      <c r="S40" s="55"/>
      <c r="T40" s="55"/>
      <c r="U40" s="55"/>
      <c r="V40" s="55"/>
    </row>
    <row r="41" spans="2:24" ht="21" x14ac:dyDescent="0.3">
      <c r="B41" s="48" t="s">
        <v>85</v>
      </c>
      <c r="C41" s="24"/>
      <c r="D41" s="66"/>
      <c r="E41" s="66"/>
      <c r="F41" s="66"/>
      <c r="G41" s="55"/>
      <c r="H41" s="24">
        <v>313</v>
      </c>
      <c r="I41" s="55"/>
      <c r="J41" s="55"/>
      <c r="K41" s="55">
        <v>237</v>
      </c>
      <c r="L41" s="55">
        <v>76</v>
      </c>
      <c r="M41" s="24"/>
      <c r="N41" s="55"/>
      <c r="O41" s="55"/>
      <c r="P41" s="55"/>
      <c r="Q41" s="55"/>
      <c r="R41" s="47"/>
      <c r="S41" s="55"/>
      <c r="T41" s="55"/>
      <c r="U41" s="55"/>
      <c r="V41" s="55"/>
    </row>
    <row r="42" spans="2:24" x14ac:dyDescent="0.3">
      <c r="B42" s="24" t="s">
        <v>87</v>
      </c>
      <c r="C42" s="24">
        <v>1068</v>
      </c>
      <c r="D42" s="66"/>
      <c r="E42" s="66"/>
      <c r="F42" s="66"/>
      <c r="G42" s="55">
        <v>1068</v>
      </c>
      <c r="H42" s="24">
        <v>466</v>
      </c>
      <c r="I42" s="55"/>
      <c r="J42" s="55"/>
      <c r="K42" s="55"/>
      <c r="L42" s="55">
        <v>466</v>
      </c>
      <c r="M42" s="24"/>
      <c r="N42" s="55"/>
      <c r="O42" s="55"/>
      <c r="P42" s="55"/>
      <c r="Q42" s="55">
        <v>140</v>
      </c>
      <c r="R42" s="55">
        <f>SUM(U42:V42)</f>
        <v>217</v>
      </c>
      <c r="S42" s="55"/>
      <c r="T42" s="55"/>
      <c r="U42" s="55">
        <v>-87</v>
      </c>
      <c r="V42" s="55">
        <v>304</v>
      </c>
    </row>
    <row r="43" spans="2:24" x14ac:dyDescent="0.3">
      <c r="B43" s="24" t="s">
        <v>86</v>
      </c>
      <c r="C43" s="24"/>
      <c r="D43" s="66"/>
      <c r="E43" s="66"/>
      <c r="F43" s="66"/>
      <c r="G43" s="55"/>
      <c r="H43" s="55"/>
      <c r="I43" s="55"/>
      <c r="J43" s="55"/>
      <c r="K43" s="55"/>
      <c r="L43" s="55">
        <v>105</v>
      </c>
      <c r="M43" s="24"/>
      <c r="N43" s="55"/>
      <c r="O43" s="55"/>
      <c r="P43" s="55"/>
      <c r="Q43" s="55"/>
      <c r="R43" s="47"/>
      <c r="S43" s="55"/>
      <c r="T43" s="55"/>
      <c r="U43" s="55"/>
      <c r="V43" s="55"/>
    </row>
    <row r="44" spans="2:24" ht="21" x14ac:dyDescent="0.3">
      <c r="B44" s="48" t="s">
        <v>89</v>
      </c>
      <c r="C44" s="24"/>
      <c r="D44" s="66"/>
      <c r="E44" s="66"/>
      <c r="F44" s="66"/>
      <c r="G44" s="55"/>
      <c r="H44" s="55"/>
      <c r="I44" s="55"/>
      <c r="J44" s="55"/>
      <c r="K44" s="55"/>
      <c r="L44" s="55"/>
      <c r="M44" s="55">
        <v>-170</v>
      </c>
      <c r="N44" s="55"/>
      <c r="O44" s="55"/>
      <c r="P44" s="55"/>
      <c r="Q44" s="55">
        <v>-170</v>
      </c>
      <c r="R44" s="47"/>
      <c r="S44" s="55"/>
      <c r="T44" s="55"/>
      <c r="U44" s="55"/>
      <c r="V44" s="55"/>
    </row>
    <row r="45" spans="2:24" x14ac:dyDescent="0.3">
      <c r="B45" s="24" t="s">
        <v>154</v>
      </c>
      <c r="C45" s="24"/>
      <c r="D45" s="66"/>
      <c r="E45" s="67"/>
      <c r="F45" s="67"/>
      <c r="G45" s="57"/>
      <c r="H45" s="57"/>
      <c r="I45" s="57"/>
      <c r="J45" s="67"/>
      <c r="K45" s="67"/>
      <c r="L45" s="57"/>
      <c r="M45" s="24"/>
      <c r="N45" s="55"/>
      <c r="O45" s="67"/>
      <c r="P45" s="67"/>
      <c r="Q45" s="57"/>
      <c r="R45" s="55">
        <f>-(71)</f>
        <v>-71</v>
      </c>
      <c r="S45" s="24"/>
      <c r="T45" s="24"/>
      <c r="U45" s="24"/>
      <c r="V45" s="55">
        <f>-(71)</f>
        <v>-71</v>
      </c>
    </row>
    <row r="46" spans="2:24" x14ac:dyDescent="0.3">
      <c r="B46" s="24" t="s">
        <v>155</v>
      </c>
      <c r="C46" s="57"/>
      <c r="D46" s="67"/>
      <c r="E46" s="66"/>
      <c r="F46" s="66"/>
      <c r="G46" s="57"/>
      <c r="H46" s="57"/>
      <c r="I46" s="55"/>
      <c r="J46" s="55"/>
      <c r="K46" s="55"/>
      <c r="L46" s="55"/>
      <c r="M46" s="57"/>
      <c r="N46" s="55"/>
      <c r="O46" s="55"/>
      <c r="P46" s="55"/>
      <c r="Q46" s="55"/>
      <c r="R46" s="55">
        <v>-61</v>
      </c>
      <c r="S46" s="24"/>
      <c r="T46" s="24"/>
      <c r="U46" s="24"/>
      <c r="V46" s="55">
        <v>-61</v>
      </c>
    </row>
    <row r="47" spans="2:24" x14ac:dyDescent="0.3">
      <c r="B47" s="24" t="s">
        <v>156</v>
      </c>
      <c r="C47" s="55"/>
      <c r="D47" s="66"/>
      <c r="E47" s="66"/>
      <c r="F47" s="66"/>
      <c r="G47" s="55"/>
      <c r="H47" s="55"/>
      <c r="I47" s="55"/>
      <c r="J47" s="55"/>
      <c r="K47" s="55"/>
      <c r="L47" s="55"/>
      <c r="M47" s="55"/>
      <c r="N47" s="90"/>
      <c r="O47" s="90"/>
      <c r="P47" s="55"/>
      <c r="Q47" s="55"/>
      <c r="R47" s="93">
        <v>551</v>
      </c>
      <c r="S47" s="24"/>
      <c r="T47" s="24"/>
      <c r="U47" s="24"/>
      <c r="V47" s="93">
        <v>551</v>
      </c>
    </row>
    <row r="48" spans="2:24" x14ac:dyDescent="0.3">
      <c r="B48" s="24"/>
      <c r="C48" s="24"/>
      <c r="D48" s="66"/>
      <c r="E48" s="65"/>
      <c r="F48" s="65"/>
      <c r="G48" s="55"/>
      <c r="H48" s="55"/>
      <c r="I48" s="55"/>
      <c r="J48" s="55"/>
      <c r="K48" s="55"/>
      <c r="L48" s="55"/>
      <c r="M48" s="55"/>
      <c r="N48" s="90"/>
      <c r="O48" s="90"/>
      <c r="P48" s="55"/>
      <c r="Q48" s="55"/>
      <c r="R48" s="47"/>
    </row>
    <row r="49" spans="2:18" x14ac:dyDescent="0.3">
      <c r="B49" s="24" t="s">
        <v>163</v>
      </c>
      <c r="C49" s="24"/>
      <c r="D49" s="55"/>
      <c r="E49" s="55"/>
      <c r="F49" s="55"/>
      <c r="G49" s="55"/>
      <c r="H49" s="55"/>
      <c r="I49" s="55"/>
      <c r="J49" s="55"/>
      <c r="K49" s="55"/>
      <c r="L49" s="55"/>
      <c r="M49" s="24"/>
      <c r="N49" s="90"/>
      <c r="O49" s="90"/>
      <c r="P49" s="55"/>
      <c r="Q49" s="55"/>
      <c r="R49" s="47"/>
    </row>
    <row r="50" spans="2:18" x14ac:dyDescent="0.3">
      <c r="B50" s="48"/>
      <c r="C50" s="2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90"/>
      <c r="O50" s="90"/>
      <c r="P50" s="55"/>
      <c r="Q50" s="55"/>
      <c r="R50" s="47"/>
    </row>
    <row r="51" spans="2:18" x14ac:dyDescent="0.3">
      <c r="B51" s="48"/>
      <c r="C51" s="47"/>
      <c r="D51" s="47"/>
      <c r="E51" s="47"/>
      <c r="F51" s="47"/>
      <c r="G51" s="47"/>
      <c r="H51" s="24"/>
      <c r="I51" s="47"/>
      <c r="J51" s="47"/>
      <c r="K51" s="24"/>
      <c r="L51" s="24"/>
      <c r="M51" s="47"/>
      <c r="N51" s="91"/>
      <c r="O51" s="91"/>
      <c r="P51" s="47"/>
      <c r="Q51" s="47"/>
      <c r="R51" s="47"/>
    </row>
    <row r="52" spans="2:18" x14ac:dyDescent="0.3">
      <c r="B52" s="48"/>
      <c r="C52" s="24"/>
      <c r="D52" s="47"/>
      <c r="E52" s="47"/>
      <c r="F52" s="47"/>
      <c r="G52" s="24"/>
      <c r="H52" s="24"/>
      <c r="I52" s="47"/>
      <c r="J52" s="47"/>
      <c r="K52" s="24"/>
      <c r="L52" s="24"/>
      <c r="M52" s="47"/>
      <c r="N52" s="47"/>
      <c r="O52" s="47"/>
      <c r="P52" s="47"/>
      <c r="Q52" s="47"/>
      <c r="R52" s="47"/>
    </row>
    <row r="53" spans="2:18" x14ac:dyDescent="0.3">
      <c r="B53" s="11"/>
    </row>
    <row r="54" spans="2:18" x14ac:dyDescent="0.3">
      <c r="B54" s="21"/>
      <c r="M54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2BB9-3C49-41A5-A091-DA4528BF25B8}">
  <dimension ref="A2:Y28"/>
  <sheetViews>
    <sheetView topLeftCell="A11" workbookViewId="0">
      <pane xSplit="2" topLeftCell="O1" activePane="topRight" state="frozen"/>
      <selection pane="topRight" activeCell="X5" sqref="X5"/>
    </sheetView>
  </sheetViews>
  <sheetFormatPr defaultRowHeight="14.5" x14ac:dyDescent="0.35"/>
  <cols>
    <col min="2" max="2" width="30" customWidth="1"/>
    <col min="3" max="3" width="7.26953125" customWidth="1"/>
    <col min="4" max="4" width="11.453125" customWidth="1"/>
    <col min="5" max="6" width="12.453125" customWidth="1"/>
    <col min="7" max="7" width="10.81640625" customWidth="1"/>
    <col min="8" max="8" width="7.26953125" customWidth="1"/>
    <col min="9" max="10" width="12.26953125" customWidth="1"/>
    <col min="11" max="11" width="12.81640625" customWidth="1"/>
    <col min="12" max="12" width="10.7265625" customWidth="1"/>
    <col min="13" max="13" width="8.26953125" customWidth="1"/>
    <col min="14" max="14" width="10.7265625" customWidth="1"/>
    <col min="15" max="15" width="12.453125" customWidth="1"/>
    <col min="16" max="16" width="12.7265625" customWidth="1"/>
    <col min="17" max="17" width="11" customWidth="1"/>
    <col min="18" max="18" width="7.26953125" customWidth="1"/>
    <col min="19" max="19" width="11" customWidth="1"/>
    <col min="20" max="20" width="12.1796875" customWidth="1"/>
    <col min="21" max="21" width="11.81640625" customWidth="1"/>
    <col min="22" max="22" width="12" customWidth="1"/>
    <col min="24" max="24" width="11.1796875" bestFit="1" customWidth="1"/>
  </cols>
  <sheetData>
    <row r="2" spans="1:25" ht="30" customHeight="1" x14ac:dyDescent="0.35">
      <c r="A2" s="10"/>
      <c r="B2" s="10"/>
      <c r="C2" s="25">
        <v>2022</v>
      </c>
      <c r="D2" s="26" t="s">
        <v>93</v>
      </c>
      <c r="E2" s="26" t="s">
        <v>94</v>
      </c>
      <c r="F2" s="26" t="s">
        <v>95</v>
      </c>
      <c r="G2" s="26" t="s">
        <v>96</v>
      </c>
      <c r="H2" s="25">
        <v>2023</v>
      </c>
      <c r="I2" s="26" t="s">
        <v>97</v>
      </c>
      <c r="J2" s="26" t="s">
        <v>98</v>
      </c>
      <c r="K2" s="26" t="s">
        <v>99</v>
      </c>
      <c r="L2" s="26" t="s">
        <v>101</v>
      </c>
      <c r="M2" s="25">
        <v>2024</v>
      </c>
      <c r="N2" s="26" t="s">
        <v>100</v>
      </c>
      <c r="O2" s="26" t="s">
        <v>102</v>
      </c>
      <c r="P2" s="26" t="s">
        <v>103</v>
      </c>
      <c r="Q2" s="26" t="s">
        <v>104</v>
      </c>
      <c r="R2" s="25">
        <v>2025</v>
      </c>
      <c r="S2" s="26" t="s">
        <v>108</v>
      </c>
      <c r="T2" s="26" t="s">
        <v>109</v>
      </c>
      <c r="U2" s="26" t="s">
        <v>111</v>
      </c>
      <c r="V2" s="26" t="s">
        <v>110</v>
      </c>
      <c r="W2" s="25">
        <v>2026</v>
      </c>
      <c r="X2" s="26" t="s">
        <v>168</v>
      </c>
      <c r="Y2" s="26" t="s">
        <v>169</v>
      </c>
    </row>
    <row r="3" spans="1:25" x14ac:dyDescent="0.35">
      <c r="A3" s="81"/>
      <c r="B3" s="82" t="s">
        <v>35</v>
      </c>
      <c r="C3" s="83"/>
      <c r="D3" s="49"/>
      <c r="E3" s="49"/>
      <c r="F3" s="49"/>
      <c r="G3" s="49"/>
      <c r="H3" s="47"/>
      <c r="I3" s="49"/>
      <c r="J3" s="49"/>
      <c r="K3" s="49"/>
      <c r="L3" s="49"/>
      <c r="M3" s="47"/>
      <c r="N3" s="49"/>
      <c r="O3" s="49"/>
      <c r="P3" s="49"/>
      <c r="Q3" s="49"/>
    </row>
    <row r="4" spans="1:25" x14ac:dyDescent="0.35">
      <c r="A4" s="94" t="s">
        <v>36</v>
      </c>
      <c r="B4" s="95"/>
      <c r="C4" s="83"/>
      <c r="D4" s="50"/>
      <c r="E4" s="50"/>
      <c r="F4" s="50"/>
      <c r="G4" s="50"/>
      <c r="H4" s="47"/>
      <c r="I4" s="50"/>
      <c r="J4" s="50"/>
      <c r="K4" s="50"/>
      <c r="L4" s="50"/>
      <c r="M4" s="47"/>
      <c r="N4" s="50"/>
      <c r="O4" s="50"/>
      <c r="P4" s="50"/>
      <c r="Q4" s="50"/>
    </row>
    <row r="5" spans="1:25" ht="15" customHeight="1" x14ac:dyDescent="0.35">
      <c r="A5" s="83"/>
      <c r="B5" s="84" t="s">
        <v>37</v>
      </c>
      <c r="C5" s="87"/>
      <c r="D5" s="32">
        <v>15337</v>
      </c>
      <c r="E5" s="32">
        <v>15573</v>
      </c>
      <c r="F5" s="32">
        <v>16599</v>
      </c>
      <c r="G5" s="32">
        <v>17386</v>
      </c>
      <c r="H5" s="47"/>
      <c r="I5" s="32">
        <v>17826</v>
      </c>
      <c r="J5" s="32">
        <v>18548</v>
      </c>
      <c r="K5" s="32">
        <v>19399</v>
      </c>
      <c r="L5" s="32">
        <v>20513</v>
      </c>
      <c r="M5" s="47"/>
      <c r="N5" s="32">
        <v>20964</v>
      </c>
      <c r="O5" s="32">
        <v>22041</v>
      </c>
      <c r="P5" s="32">
        <v>22924</v>
      </c>
      <c r="Q5" s="32">
        <v>24886</v>
      </c>
      <c r="S5" s="32">
        <v>25343</v>
      </c>
      <c r="T5" s="32">
        <v>24962</v>
      </c>
      <c r="U5" s="32">
        <v>27335</v>
      </c>
      <c r="V5" s="32">
        <v>29075</v>
      </c>
      <c r="X5" s="32">
        <v>29437</v>
      </c>
    </row>
    <row r="6" spans="1:25" x14ac:dyDescent="0.35">
      <c r="A6" s="83"/>
      <c r="B6" s="84" t="s">
        <v>38</v>
      </c>
      <c r="C6" s="87"/>
      <c r="D6" s="32">
        <v>1040</v>
      </c>
      <c r="E6" s="32">
        <v>902</v>
      </c>
      <c r="F6" s="32">
        <v>1749</v>
      </c>
      <c r="G6" s="32">
        <v>1487</v>
      </c>
      <c r="H6" s="47"/>
      <c r="I6" s="32">
        <v>826</v>
      </c>
      <c r="J6" s="32">
        <v>860</v>
      </c>
      <c r="K6" s="32">
        <v>912</v>
      </c>
      <c r="L6" s="32">
        <v>985</v>
      </c>
      <c r="M6" s="47"/>
      <c r="N6" s="32">
        <v>749</v>
      </c>
      <c r="O6" s="32">
        <v>701</v>
      </c>
      <c r="P6" s="32">
        <v>754</v>
      </c>
      <c r="Q6" s="32">
        <v>832</v>
      </c>
      <c r="S6" s="32">
        <v>743</v>
      </c>
      <c r="T6" s="32">
        <v>832</v>
      </c>
      <c r="U6" s="32">
        <v>901</v>
      </c>
      <c r="V6" s="32">
        <v>988</v>
      </c>
      <c r="X6" s="32">
        <v>761</v>
      </c>
    </row>
    <row r="7" spans="1:25" ht="24.75" customHeight="1" x14ac:dyDescent="0.35">
      <c r="A7" s="83"/>
      <c r="B7" s="84" t="s">
        <v>39</v>
      </c>
      <c r="C7" s="87"/>
      <c r="D7" s="32">
        <v>1065</v>
      </c>
      <c r="E7" s="32">
        <v>1093</v>
      </c>
      <c r="F7" s="32">
        <v>1090</v>
      </c>
      <c r="G7" s="32">
        <v>1050</v>
      </c>
      <c r="H7" s="47"/>
      <c r="I7" s="32">
        <v>1060</v>
      </c>
      <c r="J7" s="32">
        <v>1065</v>
      </c>
      <c r="K7" s="32">
        <v>1075</v>
      </c>
      <c r="L7" s="32">
        <v>1152</v>
      </c>
      <c r="M7" s="47"/>
      <c r="N7" s="32">
        <v>1161</v>
      </c>
      <c r="O7" s="32">
        <v>1170</v>
      </c>
      <c r="P7" s="32">
        <v>1185</v>
      </c>
      <c r="Q7" s="32">
        <v>1300</v>
      </c>
      <c r="S7" s="32">
        <v>1344</v>
      </c>
      <c r="T7" s="32">
        <v>1331</v>
      </c>
      <c r="U7" s="32">
        <v>1393</v>
      </c>
      <c r="V7" s="32">
        <v>1480</v>
      </c>
      <c r="X7" s="32">
        <v>1496</v>
      </c>
    </row>
    <row r="8" spans="1:25" ht="12.65" customHeight="1" x14ac:dyDescent="0.35">
      <c r="A8" s="83"/>
      <c r="B8" s="84" t="s">
        <v>40</v>
      </c>
      <c r="C8" s="87"/>
      <c r="D8" s="32">
        <v>0</v>
      </c>
      <c r="E8" s="32">
        <v>0</v>
      </c>
      <c r="F8" s="32">
        <v>0</v>
      </c>
      <c r="G8" s="32">
        <v>0</v>
      </c>
      <c r="H8" s="47"/>
      <c r="I8" s="32">
        <v>0</v>
      </c>
      <c r="J8" s="32">
        <v>0</v>
      </c>
      <c r="K8" s="32">
        <v>1075</v>
      </c>
      <c r="L8" s="32">
        <v>1075</v>
      </c>
      <c r="M8" s="47"/>
      <c r="N8" s="32">
        <v>51</v>
      </c>
      <c r="O8" s="32">
        <v>0</v>
      </c>
      <c r="P8" s="32">
        <v>17</v>
      </c>
      <c r="Q8" s="32">
        <v>545</v>
      </c>
      <c r="S8" s="32">
        <v>444</v>
      </c>
      <c r="T8" s="32">
        <v>444</v>
      </c>
      <c r="U8" s="32">
        <v>538</v>
      </c>
      <c r="V8" s="32">
        <v>612</v>
      </c>
      <c r="X8" s="32">
        <v>611</v>
      </c>
    </row>
    <row r="9" spans="1:25" ht="35.5" customHeight="1" x14ac:dyDescent="0.35">
      <c r="A9" s="83"/>
      <c r="B9" s="84" t="s">
        <v>41</v>
      </c>
      <c r="C9" s="87"/>
      <c r="D9" s="32">
        <v>133</v>
      </c>
      <c r="E9" s="32">
        <v>136</v>
      </c>
      <c r="F9" s="32">
        <v>113</v>
      </c>
      <c r="G9" s="32">
        <v>153</v>
      </c>
      <c r="H9" s="47"/>
      <c r="I9" s="32">
        <v>154</v>
      </c>
      <c r="J9" s="32">
        <v>158</v>
      </c>
      <c r="K9" s="32">
        <v>160</v>
      </c>
      <c r="L9" s="32">
        <v>163</v>
      </c>
      <c r="M9" s="47"/>
      <c r="N9" s="32">
        <v>135</v>
      </c>
      <c r="O9" s="32">
        <v>134</v>
      </c>
      <c r="P9" s="32">
        <v>121</v>
      </c>
      <c r="Q9" s="32">
        <v>89</v>
      </c>
      <c r="S9" s="32">
        <v>76</v>
      </c>
      <c r="T9" s="32">
        <v>89</v>
      </c>
      <c r="U9" s="32">
        <v>92</v>
      </c>
      <c r="V9" s="52">
        <v>103</v>
      </c>
      <c r="X9" s="32">
        <v>104</v>
      </c>
    </row>
    <row r="10" spans="1:25" ht="21" customHeight="1" x14ac:dyDescent="0.35">
      <c r="A10" s="83"/>
      <c r="B10" s="84" t="s">
        <v>42</v>
      </c>
      <c r="C10" s="87"/>
      <c r="D10" s="32">
        <v>230</v>
      </c>
      <c r="E10" s="32">
        <v>252</v>
      </c>
      <c r="F10" s="32">
        <v>303</v>
      </c>
      <c r="G10" s="32">
        <v>418</v>
      </c>
      <c r="H10" s="47"/>
      <c r="I10" s="32">
        <v>463</v>
      </c>
      <c r="J10" s="32">
        <v>235</v>
      </c>
      <c r="K10" s="32">
        <v>241</v>
      </c>
      <c r="L10" s="32">
        <v>232</v>
      </c>
      <c r="M10" s="47"/>
      <c r="N10" s="32">
        <v>237</v>
      </c>
      <c r="O10" s="32">
        <v>224</v>
      </c>
      <c r="P10" s="32">
        <v>206</v>
      </c>
      <c r="Q10" s="32">
        <v>224</v>
      </c>
      <c r="S10" s="32">
        <v>327</v>
      </c>
      <c r="T10" s="52">
        <v>184</v>
      </c>
      <c r="U10" s="32">
        <v>0</v>
      </c>
      <c r="V10" s="32">
        <v>429</v>
      </c>
      <c r="X10" s="32">
        <v>400</v>
      </c>
    </row>
    <row r="11" spans="1:25" ht="22.5" customHeight="1" x14ac:dyDescent="0.35">
      <c r="A11" s="83"/>
      <c r="B11" s="84" t="s">
        <v>43</v>
      </c>
      <c r="C11" s="87"/>
      <c r="D11" s="32">
        <v>275</v>
      </c>
      <c r="E11" s="32">
        <v>307</v>
      </c>
      <c r="F11" s="32">
        <v>287</v>
      </c>
      <c r="G11" s="32">
        <v>190</v>
      </c>
      <c r="H11" s="47"/>
      <c r="I11" s="32">
        <v>150</v>
      </c>
      <c r="J11" s="32">
        <v>50</v>
      </c>
      <c r="K11" s="32">
        <v>108</v>
      </c>
      <c r="L11" s="32">
        <v>32</v>
      </c>
      <c r="M11" s="47"/>
      <c r="N11" s="32">
        <v>31</v>
      </c>
      <c r="O11" s="32">
        <v>30</v>
      </c>
      <c r="P11" s="32">
        <v>26</v>
      </c>
      <c r="Q11" s="32">
        <v>21</v>
      </c>
      <c r="S11" s="32">
        <v>21</v>
      </c>
      <c r="T11" s="52">
        <v>21</v>
      </c>
      <c r="U11" s="32">
        <v>314</v>
      </c>
      <c r="V11" s="32">
        <v>13</v>
      </c>
      <c r="X11" s="32">
        <v>13</v>
      </c>
    </row>
    <row r="12" spans="1:25" ht="18" customHeight="1" x14ac:dyDescent="0.35">
      <c r="A12" s="83"/>
      <c r="B12" s="84" t="s">
        <v>44</v>
      </c>
      <c r="C12" s="87"/>
      <c r="D12" s="32">
        <v>462</v>
      </c>
      <c r="E12" s="32">
        <v>620</v>
      </c>
      <c r="F12" s="32">
        <v>744</v>
      </c>
      <c r="G12" s="32">
        <v>702</v>
      </c>
      <c r="H12" s="47"/>
      <c r="I12" s="32">
        <v>544</v>
      </c>
      <c r="J12" s="32">
        <v>529</v>
      </c>
      <c r="K12" s="32">
        <v>574</v>
      </c>
      <c r="L12" s="32">
        <v>252</v>
      </c>
      <c r="M12" s="47"/>
      <c r="N12" s="32">
        <v>249</v>
      </c>
      <c r="O12" s="32">
        <v>280</v>
      </c>
      <c r="P12" s="32">
        <v>270</v>
      </c>
      <c r="Q12" s="32">
        <v>146</v>
      </c>
      <c r="S12" s="32">
        <v>119</v>
      </c>
      <c r="T12" s="52">
        <v>146</v>
      </c>
      <c r="U12" s="32">
        <v>20</v>
      </c>
      <c r="V12" s="32">
        <v>561</v>
      </c>
      <c r="X12" s="32">
        <v>494</v>
      </c>
    </row>
    <row r="13" spans="1:25" ht="19.5" customHeight="1" x14ac:dyDescent="0.35">
      <c r="A13" s="83"/>
      <c r="B13" s="84" t="s">
        <v>112</v>
      </c>
      <c r="C13" s="87"/>
      <c r="D13" s="32">
        <v>0</v>
      </c>
      <c r="E13" s="32">
        <v>0</v>
      </c>
      <c r="F13" s="32">
        <v>0</v>
      </c>
      <c r="G13" s="32">
        <v>0</v>
      </c>
      <c r="H13" s="47"/>
      <c r="I13" s="32">
        <v>0</v>
      </c>
      <c r="J13" s="32">
        <v>0</v>
      </c>
      <c r="K13" s="32">
        <v>0</v>
      </c>
      <c r="L13" s="32">
        <v>0</v>
      </c>
      <c r="M13" s="47"/>
      <c r="N13" s="32">
        <v>0</v>
      </c>
      <c r="O13" s="32">
        <v>0</v>
      </c>
      <c r="P13" s="32">
        <v>0</v>
      </c>
      <c r="Q13" s="32">
        <v>110</v>
      </c>
      <c r="S13" s="32">
        <v>57</v>
      </c>
      <c r="T13" s="55">
        <v>0</v>
      </c>
      <c r="U13" s="32">
        <v>173</v>
      </c>
      <c r="V13" s="32"/>
    </row>
    <row r="14" spans="1:25" ht="12.65" customHeight="1" x14ac:dyDescent="0.35">
      <c r="A14" s="83"/>
      <c r="B14" s="85"/>
      <c r="C14" s="88"/>
      <c r="D14" s="51">
        <v>18542</v>
      </c>
      <c r="E14" s="51">
        <v>18883</v>
      </c>
      <c r="F14" s="51">
        <v>20885</v>
      </c>
      <c r="G14" s="51">
        <v>21386</v>
      </c>
      <c r="H14" s="47"/>
      <c r="I14" s="51">
        <v>21023</v>
      </c>
      <c r="J14" s="51">
        <v>21445</v>
      </c>
      <c r="K14" s="51">
        <v>22469</v>
      </c>
      <c r="L14" s="51">
        <v>23329</v>
      </c>
      <c r="M14" s="47"/>
      <c r="N14" s="51">
        <v>23577</v>
      </c>
      <c r="O14" s="51">
        <v>24580</v>
      </c>
      <c r="P14" s="51">
        <v>25503</v>
      </c>
      <c r="Q14" s="51">
        <v>28043</v>
      </c>
      <c r="S14" s="51">
        <v>28474</v>
      </c>
      <c r="T14" s="51">
        <v>28009</v>
      </c>
      <c r="U14" s="51">
        <v>30766</v>
      </c>
      <c r="V14" s="51">
        <v>33261</v>
      </c>
      <c r="X14" s="51">
        <v>33316</v>
      </c>
    </row>
    <row r="15" spans="1:25" x14ac:dyDescent="0.35">
      <c r="A15" s="94" t="s">
        <v>5</v>
      </c>
      <c r="B15" s="95"/>
      <c r="C15" s="83"/>
      <c r="D15" s="50"/>
      <c r="E15" s="50"/>
      <c r="F15" s="50"/>
      <c r="G15" s="50"/>
      <c r="H15" s="47"/>
      <c r="I15" s="50"/>
      <c r="J15" s="50"/>
      <c r="K15" s="50"/>
      <c r="L15" s="50"/>
      <c r="M15" s="47"/>
      <c r="N15" s="50"/>
      <c r="O15" s="50"/>
      <c r="P15" s="50"/>
      <c r="Q15" s="50"/>
      <c r="S15" s="78"/>
    </row>
    <row r="16" spans="1:25" x14ac:dyDescent="0.35">
      <c r="A16" s="83"/>
      <c r="B16" s="84" t="s">
        <v>45</v>
      </c>
      <c r="C16" s="87"/>
      <c r="D16" s="52">
        <v>136</v>
      </c>
      <c r="E16" s="52">
        <v>180</v>
      </c>
      <c r="F16" s="52">
        <v>270</v>
      </c>
      <c r="G16" s="52">
        <v>346</v>
      </c>
      <c r="H16" s="47"/>
      <c r="I16" s="52">
        <v>425</v>
      </c>
      <c r="J16" s="52">
        <v>358</v>
      </c>
      <c r="K16" s="52">
        <v>394</v>
      </c>
      <c r="L16" s="52">
        <v>409</v>
      </c>
      <c r="M16" s="47"/>
      <c r="N16" s="52">
        <v>411</v>
      </c>
      <c r="O16" s="52">
        <v>331</v>
      </c>
      <c r="P16" s="52">
        <v>277</v>
      </c>
      <c r="Q16" s="52">
        <v>264</v>
      </c>
      <c r="S16" s="52">
        <v>164</v>
      </c>
      <c r="T16" s="52">
        <v>264</v>
      </c>
      <c r="U16" s="52">
        <v>227</v>
      </c>
      <c r="V16" s="52">
        <v>194</v>
      </c>
      <c r="X16" s="52">
        <v>191</v>
      </c>
    </row>
    <row r="17" spans="1:24" ht="24.75" customHeight="1" x14ac:dyDescent="0.35">
      <c r="A17" s="83"/>
      <c r="B17" s="84" t="s">
        <v>46</v>
      </c>
      <c r="C17" s="87"/>
      <c r="D17" s="52">
        <v>71</v>
      </c>
      <c r="E17" s="52">
        <v>161</v>
      </c>
      <c r="F17" s="52">
        <v>153</v>
      </c>
      <c r="G17" s="52">
        <v>399</v>
      </c>
      <c r="H17" s="47"/>
      <c r="I17" s="52">
        <v>279</v>
      </c>
      <c r="J17" s="52">
        <v>504</v>
      </c>
      <c r="K17" s="52">
        <v>369</v>
      </c>
      <c r="L17" s="52">
        <v>372</v>
      </c>
      <c r="M17" s="47"/>
      <c r="N17" s="52">
        <v>324</v>
      </c>
      <c r="O17" s="52">
        <v>113</v>
      </c>
      <c r="P17" s="52">
        <v>8</v>
      </c>
      <c r="Q17" s="52">
        <v>59</v>
      </c>
      <c r="S17" s="52">
        <v>54</v>
      </c>
      <c r="T17" s="52">
        <v>59</v>
      </c>
      <c r="U17" s="52">
        <v>12</v>
      </c>
      <c r="V17" s="52">
        <v>57</v>
      </c>
      <c r="X17" s="52">
        <v>64</v>
      </c>
    </row>
    <row r="18" spans="1:24" ht="19" customHeight="1" x14ac:dyDescent="0.35">
      <c r="A18" s="86"/>
      <c r="B18" s="84" t="s">
        <v>47</v>
      </c>
      <c r="C18" s="87"/>
      <c r="D18" s="52">
        <v>2680</v>
      </c>
      <c r="E18" s="52">
        <v>2521</v>
      </c>
      <c r="F18" s="52">
        <v>2807</v>
      </c>
      <c r="G18" s="52">
        <v>3271</v>
      </c>
      <c r="H18" s="47"/>
      <c r="I18" s="52">
        <v>5561</v>
      </c>
      <c r="J18" s="52">
        <v>5404</v>
      </c>
      <c r="K18" s="52">
        <v>4916</v>
      </c>
      <c r="L18" s="52">
        <v>5135</v>
      </c>
      <c r="M18" s="47"/>
      <c r="N18" s="52">
        <v>5367</v>
      </c>
      <c r="O18" s="52">
        <v>4825</v>
      </c>
      <c r="P18" s="52">
        <v>4664</v>
      </c>
      <c r="Q18" s="52">
        <v>4377</v>
      </c>
      <c r="S18" s="52">
        <v>3384</v>
      </c>
      <c r="T18" s="52">
        <v>4377</v>
      </c>
      <c r="U18" s="52">
        <v>2616</v>
      </c>
      <c r="V18" s="52">
        <v>3077</v>
      </c>
      <c r="X18" s="52">
        <v>3297</v>
      </c>
    </row>
    <row r="19" spans="1:24" x14ac:dyDescent="0.35">
      <c r="A19" s="83"/>
      <c r="B19" s="84" t="s">
        <v>48</v>
      </c>
      <c r="C19" s="87"/>
      <c r="D19" s="52">
        <v>0</v>
      </c>
      <c r="E19" s="52">
        <v>0</v>
      </c>
      <c r="F19" s="52">
        <v>0</v>
      </c>
      <c r="G19" s="52">
        <v>0</v>
      </c>
      <c r="H19" s="47"/>
      <c r="I19" s="52">
        <v>0</v>
      </c>
      <c r="J19" s="52">
        <v>0</v>
      </c>
      <c r="K19" s="52">
        <v>0</v>
      </c>
      <c r="L19" s="52">
        <v>0</v>
      </c>
      <c r="M19" s="47"/>
      <c r="N19" s="52">
        <v>0</v>
      </c>
      <c r="O19" s="52">
        <v>0</v>
      </c>
      <c r="P19" s="52">
        <v>0</v>
      </c>
      <c r="Q19" s="52">
        <v>0</v>
      </c>
      <c r="S19" s="52">
        <v>0</v>
      </c>
      <c r="T19" s="52">
        <v>0</v>
      </c>
      <c r="U19" s="52">
        <v>0</v>
      </c>
      <c r="V19" s="52">
        <v>0</v>
      </c>
      <c r="X19" s="52">
        <v>0</v>
      </c>
    </row>
    <row r="20" spans="1:24" ht="21.75" customHeight="1" x14ac:dyDescent="0.35">
      <c r="A20" s="83"/>
      <c r="B20" s="84" t="s">
        <v>49</v>
      </c>
      <c r="C20" s="87"/>
      <c r="D20" s="52">
        <v>118</v>
      </c>
      <c r="E20" s="52">
        <v>136</v>
      </c>
      <c r="F20" s="52">
        <v>246</v>
      </c>
      <c r="G20" s="52">
        <v>210</v>
      </c>
      <c r="H20" s="47"/>
      <c r="I20" s="52">
        <v>176</v>
      </c>
      <c r="J20" s="52">
        <v>1182</v>
      </c>
      <c r="K20" s="52">
        <v>1330</v>
      </c>
      <c r="L20" s="52">
        <v>1276</v>
      </c>
      <c r="M20" s="47"/>
      <c r="N20" s="52">
        <v>1043</v>
      </c>
      <c r="O20" s="52">
        <v>704</v>
      </c>
      <c r="P20" s="52">
        <v>847</v>
      </c>
      <c r="Q20" s="52">
        <v>1038</v>
      </c>
      <c r="S20" s="52">
        <v>926</v>
      </c>
      <c r="T20" s="52">
        <v>1038</v>
      </c>
      <c r="U20" s="52">
        <v>1101</v>
      </c>
      <c r="V20" s="52">
        <v>1493</v>
      </c>
      <c r="X20" s="52">
        <v>950</v>
      </c>
    </row>
    <row r="21" spans="1:24" ht="19" customHeight="1" x14ac:dyDescent="0.35">
      <c r="A21" s="83"/>
      <c r="B21" s="84" t="s">
        <v>50</v>
      </c>
      <c r="C21" s="87"/>
      <c r="D21" s="52">
        <v>440</v>
      </c>
      <c r="E21" s="52">
        <v>657</v>
      </c>
      <c r="F21" s="52">
        <v>545</v>
      </c>
      <c r="G21" s="52">
        <v>1100</v>
      </c>
      <c r="H21" s="47"/>
      <c r="I21" s="52">
        <v>1068</v>
      </c>
      <c r="J21" s="52">
        <v>714</v>
      </c>
      <c r="K21" s="52">
        <v>251</v>
      </c>
      <c r="L21" s="52">
        <v>521</v>
      </c>
      <c r="M21" s="47"/>
      <c r="N21" s="52">
        <v>477</v>
      </c>
      <c r="O21" s="52">
        <v>649</v>
      </c>
      <c r="P21" s="52">
        <v>606</v>
      </c>
      <c r="Q21" s="52">
        <v>989</v>
      </c>
      <c r="S21" s="52">
        <v>837</v>
      </c>
      <c r="T21" s="52">
        <v>989</v>
      </c>
      <c r="U21" s="52">
        <v>947</v>
      </c>
      <c r="V21" s="52">
        <v>1174</v>
      </c>
      <c r="X21" s="52">
        <v>1128</v>
      </c>
    </row>
    <row r="22" spans="1:24" ht="17.5" customHeight="1" x14ac:dyDescent="0.35">
      <c r="A22" s="83"/>
      <c r="B22" s="84" t="s">
        <v>51</v>
      </c>
      <c r="C22" s="87"/>
      <c r="D22" s="52">
        <v>414</v>
      </c>
      <c r="E22" s="52">
        <v>481</v>
      </c>
      <c r="F22" s="52">
        <v>708</v>
      </c>
      <c r="G22" s="52">
        <v>478</v>
      </c>
      <c r="H22" s="47"/>
      <c r="I22" s="52">
        <v>757</v>
      </c>
      <c r="J22" s="52">
        <v>414</v>
      </c>
      <c r="K22" s="52">
        <v>481</v>
      </c>
      <c r="L22" s="52">
        <v>637</v>
      </c>
      <c r="M22" s="47"/>
      <c r="N22" s="52">
        <v>835</v>
      </c>
      <c r="O22" s="52">
        <v>792</v>
      </c>
      <c r="P22" s="52">
        <v>796</v>
      </c>
      <c r="Q22" s="52">
        <v>903</v>
      </c>
      <c r="S22" s="52">
        <v>918</v>
      </c>
      <c r="T22" s="52">
        <v>903</v>
      </c>
      <c r="U22" s="52">
        <v>560</v>
      </c>
      <c r="V22" s="52">
        <v>1013</v>
      </c>
      <c r="X22" s="52">
        <v>814</v>
      </c>
    </row>
    <row r="23" spans="1:24" x14ac:dyDescent="0.35">
      <c r="A23" s="83"/>
      <c r="B23" s="85"/>
      <c r="C23" s="88"/>
      <c r="D23" s="51">
        <v>3859</v>
      </c>
      <c r="E23" s="51">
        <v>4136</v>
      </c>
      <c r="F23" s="51">
        <v>4729</v>
      </c>
      <c r="G23" s="51">
        <v>5804</v>
      </c>
      <c r="H23" s="47"/>
      <c r="I23" s="51">
        <v>8266</v>
      </c>
      <c r="J23" s="51">
        <v>8576</v>
      </c>
      <c r="K23" s="51">
        <v>7741</v>
      </c>
      <c r="L23" s="51">
        <v>8350</v>
      </c>
      <c r="M23" s="47"/>
      <c r="N23" s="51">
        <v>8457</v>
      </c>
      <c r="O23" s="51">
        <v>7414</v>
      </c>
      <c r="P23" s="51">
        <v>7198</v>
      </c>
      <c r="Q23" s="51">
        <v>7630</v>
      </c>
      <c r="S23" s="51">
        <v>6283</v>
      </c>
      <c r="T23" s="51">
        <v>7630</v>
      </c>
      <c r="U23" s="51">
        <v>5463</v>
      </c>
      <c r="V23" s="92">
        <v>7008</v>
      </c>
      <c r="X23" s="92">
        <v>6444</v>
      </c>
    </row>
    <row r="24" spans="1:24" ht="8.5" customHeight="1" x14ac:dyDescent="0.35">
      <c r="A24" s="83"/>
      <c r="B24" s="85"/>
      <c r="C24" s="88"/>
      <c r="D24" s="29"/>
      <c r="E24" s="29"/>
      <c r="F24" s="29"/>
      <c r="G24" s="29"/>
      <c r="H24" s="47"/>
      <c r="I24" s="29"/>
      <c r="J24" s="29"/>
      <c r="K24" s="29"/>
      <c r="L24" s="29"/>
      <c r="M24" s="47"/>
      <c r="N24" s="29"/>
      <c r="O24" s="29"/>
      <c r="P24" s="29"/>
      <c r="Q24" s="29"/>
      <c r="S24" s="29"/>
    </row>
    <row r="25" spans="1:24" ht="23.5" customHeight="1" x14ac:dyDescent="0.35">
      <c r="A25" s="83"/>
      <c r="B25" s="84" t="s">
        <v>6</v>
      </c>
      <c r="C25" s="87"/>
      <c r="D25" s="32">
        <v>56</v>
      </c>
      <c r="E25" s="32">
        <v>56</v>
      </c>
      <c r="F25" s="32">
        <v>59</v>
      </c>
      <c r="G25" s="32">
        <v>58</v>
      </c>
      <c r="H25" s="47"/>
      <c r="I25" s="32">
        <v>82</v>
      </c>
      <c r="J25" s="32">
        <v>47</v>
      </c>
      <c r="K25" s="32">
        <v>0</v>
      </c>
      <c r="L25" s="32">
        <v>0</v>
      </c>
      <c r="M25" s="47"/>
      <c r="N25" s="32">
        <v>0</v>
      </c>
      <c r="O25" s="32">
        <v>0</v>
      </c>
      <c r="P25" s="32">
        <v>0</v>
      </c>
      <c r="Q25" s="32">
        <v>0</v>
      </c>
      <c r="S25" s="32">
        <v>0</v>
      </c>
    </row>
    <row r="26" spans="1:24" ht="4.5" customHeight="1" x14ac:dyDescent="0.35">
      <c r="A26" s="83"/>
      <c r="B26" s="84"/>
      <c r="C26" s="87"/>
      <c r="D26" s="32"/>
      <c r="E26" s="32"/>
      <c r="F26" s="32"/>
      <c r="G26" s="32"/>
      <c r="H26" s="47"/>
      <c r="I26" s="32"/>
      <c r="J26" s="32"/>
      <c r="K26" s="32"/>
      <c r="L26" s="32"/>
      <c r="M26" s="47"/>
      <c r="N26" s="32"/>
      <c r="O26" s="32"/>
      <c r="P26" s="32"/>
      <c r="Q26" s="32"/>
      <c r="S26" s="32"/>
    </row>
    <row r="27" spans="1:24" x14ac:dyDescent="0.35">
      <c r="A27" s="94" t="s">
        <v>52</v>
      </c>
      <c r="B27" s="95"/>
      <c r="C27" s="83"/>
      <c r="D27" s="51">
        <v>22457</v>
      </c>
      <c r="E27" s="51">
        <v>23075</v>
      </c>
      <c r="F27" s="51">
        <v>25673</v>
      </c>
      <c r="G27" s="51">
        <v>27248</v>
      </c>
      <c r="H27" s="47"/>
      <c r="I27" s="51">
        <v>29371</v>
      </c>
      <c r="J27" s="51">
        <v>30068</v>
      </c>
      <c r="K27" s="51">
        <v>30210</v>
      </c>
      <c r="L27" s="51">
        <v>31679</v>
      </c>
      <c r="M27" s="47"/>
      <c r="N27" s="51">
        <v>32034</v>
      </c>
      <c r="O27" s="51">
        <v>31994</v>
      </c>
      <c r="P27" s="51">
        <v>32701</v>
      </c>
      <c r="Q27" s="51">
        <v>35673</v>
      </c>
      <c r="S27" s="51">
        <v>34757</v>
      </c>
      <c r="T27" s="51">
        <v>35639</v>
      </c>
      <c r="U27" s="92">
        <v>36229</v>
      </c>
      <c r="V27" s="92">
        <v>40269</v>
      </c>
      <c r="X27" s="92">
        <v>39760</v>
      </c>
    </row>
    <row r="28" spans="1:24" x14ac:dyDescent="0.3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S28" s="79"/>
    </row>
  </sheetData>
  <mergeCells count="3">
    <mergeCell ref="A4:B4"/>
    <mergeCell ref="A15:B15"/>
    <mergeCell ref="A27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90C6-D6B9-4C24-A9D0-0BEB5AD436FC}">
  <dimension ref="A1:Y40"/>
  <sheetViews>
    <sheetView workbookViewId="0">
      <pane xSplit="3" topLeftCell="S1" activePane="topRight" state="frozen"/>
      <selection pane="topRight" activeCell="Y14" sqref="Y14:Y21"/>
    </sheetView>
  </sheetViews>
  <sheetFormatPr defaultRowHeight="14.5" x14ac:dyDescent="0.35"/>
  <cols>
    <col min="1" max="1" width="2.1796875" customWidth="1"/>
    <col min="3" max="3" width="33" customWidth="1"/>
    <col min="4" max="4" width="7.26953125" customWidth="1"/>
    <col min="5" max="5" width="12.26953125" style="6" customWidth="1"/>
    <col min="6" max="8" width="12.26953125" customWidth="1"/>
    <col min="9" max="9" width="7.26953125" customWidth="1"/>
    <col min="10" max="13" width="12.26953125" customWidth="1"/>
    <col min="14" max="14" width="7.26953125" customWidth="1"/>
    <col min="15" max="18" width="12.26953125" customWidth="1"/>
    <col min="20" max="21" width="12.26953125" customWidth="1"/>
    <col min="22" max="22" width="13.26953125" customWidth="1"/>
    <col min="23" max="23" width="12.26953125" customWidth="1"/>
    <col min="25" max="25" width="12.453125" customWidth="1"/>
  </cols>
  <sheetData>
    <row r="1" spans="1:25" ht="26.5" customHeight="1" x14ac:dyDescent="0.35">
      <c r="A1" s="89">
        <v>2022</v>
      </c>
      <c r="B1" s="11"/>
      <c r="C1" s="11"/>
      <c r="D1" s="25">
        <v>2022</v>
      </c>
      <c r="E1" s="22" t="s">
        <v>141</v>
      </c>
      <c r="F1" s="22" t="s">
        <v>142</v>
      </c>
      <c r="G1" s="22" t="s">
        <v>146</v>
      </c>
      <c r="H1" s="22" t="s">
        <v>143</v>
      </c>
      <c r="I1" s="25">
        <v>2023</v>
      </c>
      <c r="J1" s="22" t="s">
        <v>144</v>
      </c>
      <c r="K1" s="22" t="s">
        <v>123</v>
      </c>
      <c r="L1" s="22" t="s">
        <v>124</v>
      </c>
      <c r="M1" s="22" t="s">
        <v>145</v>
      </c>
      <c r="N1" s="25">
        <v>2024</v>
      </c>
      <c r="O1" s="22" t="s">
        <v>114</v>
      </c>
      <c r="P1" s="22" t="s">
        <v>147</v>
      </c>
      <c r="Q1" s="22" t="s">
        <v>148</v>
      </c>
      <c r="R1" s="22" t="s">
        <v>149</v>
      </c>
      <c r="S1" s="25">
        <v>2025</v>
      </c>
      <c r="T1" s="22" t="s">
        <v>150</v>
      </c>
      <c r="U1" s="22" t="s">
        <v>151</v>
      </c>
      <c r="V1" s="22" t="s">
        <v>152</v>
      </c>
      <c r="W1" s="22" t="s">
        <v>153</v>
      </c>
      <c r="X1" s="25">
        <v>2026</v>
      </c>
      <c r="Y1" s="22" t="s">
        <v>170</v>
      </c>
    </row>
    <row r="2" spans="1:25" x14ac:dyDescent="0.35">
      <c r="A2" s="11"/>
      <c r="B2" s="97" t="s">
        <v>53</v>
      </c>
      <c r="C2" s="97"/>
      <c r="D2" s="36"/>
      <c r="E2" s="37"/>
      <c r="F2" s="37"/>
      <c r="G2" s="37"/>
      <c r="H2" s="37"/>
      <c r="I2" s="24"/>
      <c r="J2" s="37"/>
      <c r="K2" s="37"/>
      <c r="L2" s="37"/>
      <c r="M2" s="37"/>
      <c r="N2" s="24"/>
      <c r="O2" s="37"/>
      <c r="P2" s="37"/>
      <c r="Q2" s="37"/>
      <c r="R2" s="37"/>
      <c r="S2" s="11"/>
      <c r="T2" s="11"/>
    </row>
    <row r="3" spans="1:25" x14ac:dyDescent="0.35">
      <c r="A3" s="11"/>
      <c r="B3" s="96" t="s">
        <v>54</v>
      </c>
      <c r="C3" s="96"/>
      <c r="D3" s="36"/>
      <c r="E3" s="37"/>
      <c r="F3" s="37"/>
      <c r="G3" s="37"/>
      <c r="H3" s="37"/>
      <c r="I3" s="24"/>
      <c r="J3" s="37"/>
      <c r="K3" s="37"/>
      <c r="L3" s="37"/>
      <c r="M3" s="37"/>
      <c r="N3" s="24"/>
      <c r="O3" s="37"/>
      <c r="P3" s="37"/>
      <c r="Q3" s="37"/>
      <c r="R3" s="37"/>
      <c r="S3" s="11"/>
      <c r="T3" s="11"/>
    </row>
    <row r="4" spans="1:25" x14ac:dyDescent="0.35">
      <c r="A4" s="11"/>
      <c r="B4" s="36"/>
      <c r="C4" s="38" t="s">
        <v>55</v>
      </c>
      <c r="D4" s="38"/>
      <c r="E4" s="39">
        <v>4522</v>
      </c>
      <c r="F4" s="39">
        <v>4522</v>
      </c>
      <c r="G4" s="39">
        <v>4522</v>
      </c>
      <c r="H4" s="39">
        <v>4522</v>
      </c>
      <c r="I4" s="24"/>
      <c r="J4" s="39">
        <v>4522</v>
      </c>
      <c r="K4" s="39">
        <v>4522</v>
      </c>
      <c r="L4" s="39">
        <v>4522</v>
      </c>
      <c r="M4" s="39">
        <v>4522</v>
      </c>
      <c r="N4" s="24"/>
      <c r="O4" s="39">
        <v>4522</v>
      </c>
      <c r="P4" s="39">
        <v>4522</v>
      </c>
      <c r="Q4" s="39">
        <v>4522</v>
      </c>
      <c r="R4" s="39">
        <v>4522</v>
      </c>
      <c r="S4" s="11"/>
      <c r="T4" s="39">
        <v>4522</v>
      </c>
      <c r="U4" s="39">
        <v>4522</v>
      </c>
      <c r="V4" s="39">
        <v>4522</v>
      </c>
      <c r="W4" s="39">
        <v>4522</v>
      </c>
      <c r="Y4" s="39">
        <v>4522</v>
      </c>
    </row>
    <row r="5" spans="1:25" ht="24.75" customHeight="1" x14ac:dyDescent="0.35">
      <c r="A5" s="11"/>
      <c r="B5" s="36"/>
      <c r="C5" s="31" t="s">
        <v>56</v>
      </c>
      <c r="D5" s="31"/>
      <c r="E5" s="39">
        <v>6</v>
      </c>
      <c r="F5" s="39">
        <v>6</v>
      </c>
      <c r="G5" s="39">
        <v>9</v>
      </c>
      <c r="H5" s="39">
        <v>6</v>
      </c>
      <c r="I5" s="24"/>
      <c r="J5" s="39">
        <v>6</v>
      </c>
      <c r="K5" s="39">
        <v>1</v>
      </c>
      <c r="L5" s="39">
        <v>4</v>
      </c>
      <c r="M5" s="39">
        <v>-1</v>
      </c>
      <c r="N5" s="24"/>
      <c r="O5" s="39">
        <v>-2</v>
      </c>
      <c r="P5" s="39">
        <v>-2</v>
      </c>
      <c r="Q5" s="39">
        <v>-3</v>
      </c>
      <c r="R5" s="39">
        <v>-3</v>
      </c>
      <c r="S5" s="11"/>
      <c r="T5" s="39">
        <v>-5</v>
      </c>
      <c r="U5" s="39">
        <v>-3</v>
      </c>
      <c r="V5" s="39">
        <v>-3</v>
      </c>
      <c r="W5" s="39">
        <v>-4</v>
      </c>
      <c r="Y5" s="39">
        <v>-2</v>
      </c>
    </row>
    <row r="6" spans="1:25" x14ac:dyDescent="0.35">
      <c r="A6" s="11"/>
      <c r="B6" s="36"/>
      <c r="C6" s="31" t="s">
        <v>57</v>
      </c>
      <c r="D6" s="31"/>
      <c r="E6" s="39">
        <v>821</v>
      </c>
      <c r="F6" s="39">
        <v>1031</v>
      </c>
      <c r="G6" s="39">
        <v>1031</v>
      </c>
      <c r="H6" s="39">
        <v>1031</v>
      </c>
      <c r="I6" s="24"/>
      <c r="J6" s="39">
        <v>1031</v>
      </c>
      <c r="K6" s="39">
        <v>1031</v>
      </c>
      <c r="L6" s="39">
        <v>1031</v>
      </c>
      <c r="M6" s="39">
        <v>1031</v>
      </c>
      <c r="N6" s="24"/>
      <c r="O6" s="39">
        <v>1031</v>
      </c>
      <c r="P6" s="39">
        <v>1031</v>
      </c>
      <c r="Q6" s="39">
        <v>1031</v>
      </c>
      <c r="R6" s="39">
        <v>1031</v>
      </c>
      <c r="S6" s="11"/>
      <c r="T6" s="39">
        <v>1031</v>
      </c>
      <c r="U6" s="39">
        <v>1031</v>
      </c>
      <c r="V6" s="39">
        <v>1031</v>
      </c>
      <c r="W6" s="39">
        <v>1031</v>
      </c>
      <c r="Y6" s="39">
        <v>1031</v>
      </c>
    </row>
    <row r="7" spans="1:25" x14ac:dyDescent="0.35">
      <c r="A7" s="11"/>
      <c r="B7" s="36"/>
      <c r="C7" s="38" t="s">
        <v>58</v>
      </c>
      <c r="D7" s="38"/>
      <c r="E7" s="39">
        <v>1661</v>
      </c>
      <c r="F7" s="39">
        <v>1661</v>
      </c>
      <c r="G7" s="39">
        <v>1661</v>
      </c>
      <c r="H7" s="39">
        <v>1661</v>
      </c>
      <c r="I7" s="24"/>
      <c r="J7" s="39">
        <v>1661</v>
      </c>
      <c r="K7" s="39">
        <v>1711</v>
      </c>
      <c r="L7" s="39">
        <v>1711</v>
      </c>
      <c r="M7" s="39">
        <v>1711</v>
      </c>
      <c r="N7" s="24"/>
      <c r="O7" s="39">
        <v>1711</v>
      </c>
      <c r="P7" s="39">
        <v>1748</v>
      </c>
      <c r="Q7" s="39">
        <v>1748</v>
      </c>
      <c r="R7" s="39">
        <v>1748</v>
      </c>
      <c r="S7" s="11"/>
      <c r="T7" s="39">
        <v>1748</v>
      </c>
      <c r="U7" s="39">
        <v>1748</v>
      </c>
      <c r="V7" s="39">
        <v>2055</v>
      </c>
      <c r="W7" s="39">
        <v>2055</v>
      </c>
      <c r="Y7" s="39">
        <v>2055</v>
      </c>
    </row>
    <row r="8" spans="1:25" ht="26.25" customHeight="1" x14ac:dyDescent="0.35">
      <c r="A8" s="11"/>
      <c r="B8" s="36"/>
      <c r="C8" s="40" t="s">
        <v>59</v>
      </c>
      <c r="D8" s="40"/>
      <c r="E8" s="39">
        <v>113</v>
      </c>
      <c r="F8" s="39">
        <v>144</v>
      </c>
      <c r="G8" s="39">
        <v>120</v>
      </c>
      <c r="H8" s="39">
        <v>55</v>
      </c>
      <c r="I8" s="24"/>
      <c r="J8" s="39">
        <v>13</v>
      </c>
      <c r="K8" s="39">
        <v>-14</v>
      </c>
      <c r="L8" s="39">
        <v>-22</v>
      </c>
      <c r="M8" s="39">
        <v>-9</v>
      </c>
      <c r="N8" s="24"/>
      <c r="O8" s="39">
        <v>-5</v>
      </c>
      <c r="P8" s="39">
        <v>-9</v>
      </c>
      <c r="Q8" s="39">
        <v>-3</v>
      </c>
      <c r="R8" s="39">
        <v>-1</v>
      </c>
      <c r="S8" s="11"/>
      <c r="T8" s="39">
        <v>0</v>
      </c>
      <c r="U8" s="39">
        <v>-1</v>
      </c>
      <c r="V8" s="39">
        <v>-7</v>
      </c>
      <c r="W8" s="39">
        <v>-13</v>
      </c>
      <c r="Y8" s="39">
        <v>-10</v>
      </c>
    </row>
    <row r="9" spans="1:25" x14ac:dyDescent="0.35">
      <c r="A9" s="11"/>
      <c r="B9" s="36"/>
      <c r="C9" s="38" t="s">
        <v>60</v>
      </c>
      <c r="D9" s="38"/>
      <c r="E9" s="39">
        <v>3545</v>
      </c>
      <c r="F9" s="39">
        <v>3821</v>
      </c>
      <c r="G9" s="39">
        <v>4303</v>
      </c>
      <c r="H9" s="39">
        <v>3706</v>
      </c>
      <c r="I9" s="24"/>
      <c r="J9" s="39">
        <v>5305</v>
      </c>
      <c r="K9" s="39">
        <v>5108</v>
      </c>
      <c r="L9" s="39">
        <v>5290</v>
      </c>
      <c r="M9" s="39">
        <v>4260</v>
      </c>
      <c r="N9" s="24"/>
      <c r="O9" s="39">
        <v>4663</v>
      </c>
      <c r="P9" s="39">
        <v>5050</v>
      </c>
      <c r="Q9" s="39">
        <v>5120</v>
      </c>
      <c r="R9" s="39">
        <v>4383</v>
      </c>
      <c r="S9" s="11"/>
      <c r="T9" s="39">
        <v>4931</v>
      </c>
      <c r="U9" s="39">
        <v>4496</v>
      </c>
      <c r="V9" s="39">
        <v>5274</v>
      </c>
      <c r="W9" s="39">
        <v>5231</v>
      </c>
      <c r="Y9" s="44">
        <v>5990</v>
      </c>
    </row>
    <row r="10" spans="1:25" ht="24" customHeight="1" x14ac:dyDescent="0.35">
      <c r="A10" s="11"/>
      <c r="B10" s="98" t="s">
        <v>61</v>
      </c>
      <c r="C10" s="98"/>
      <c r="D10" s="77"/>
      <c r="E10" s="41">
        <v>10668</v>
      </c>
      <c r="F10" s="41">
        <v>11185</v>
      </c>
      <c r="G10" s="41">
        <v>11646</v>
      </c>
      <c r="H10" s="41">
        <v>10981</v>
      </c>
      <c r="I10" s="24"/>
      <c r="J10" s="41">
        <v>12538</v>
      </c>
      <c r="K10" s="41">
        <v>12359</v>
      </c>
      <c r="L10" s="41">
        <v>12536</v>
      </c>
      <c r="M10" s="41">
        <v>11514</v>
      </c>
      <c r="N10" s="24"/>
      <c r="O10" s="41">
        <v>11920</v>
      </c>
      <c r="P10" s="41">
        <v>12340</v>
      </c>
      <c r="Q10" s="41">
        <v>12415</v>
      </c>
      <c r="R10" s="41">
        <v>11680</v>
      </c>
      <c r="S10" s="11"/>
      <c r="T10" s="41">
        <v>12227</v>
      </c>
      <c r="U10" s="41">
        <v>11793</v>
      </c>
      <c r="V10" s="41">
        <v>12872</v>
      </c>
      <c r="W10" s="41">
        <v>12822</v>
      </c>
      <c r="Y10" s="110">
        <v>13586</v>
      </c>
    </row>
    <row r="11" spans="1:25" x14ac:dyDescent="0.35">
      <c r="A11" s="11"/>
      <c r="B11" s="99" t="s">
        <v>26</v>
      </c>
      <c r="C11" s="99"/>
      <c r="D11" s="28"/>
      <c r="E11" s="41">
        <v>138</v>
      </c>
      <c r="F11" s="41">
        <v>396</v>
      </c>
      <c r="G11" s="41">
        <v>557</v>
      </c>
      <c r="H11" s="41">
        <v>559</v>
      </c>
      <c r="I11" s="24"/>
      <c r="J11" s="41">
        <v>823</v>
      </c>
      <c r="K11" s="41">
        <v>808</v>
      </c>
      <c r="L11" s="41">
        <v>929</v>
      </c>
      <c r="M11" s="41">
        <v>928</v>
      </c>
      <c r="N11" s="24"/>
      <c r="O11" s="41">
        <v>923</v>
      </c>
      <c r="P11" s="41">
        <v>915</v>
      </c>
      <c r="Q11" s="41">
        <v>900</v>
      </c>
      <c r="R11" s="41">
        <v>891</v>
      </c>
      <c r="S11" s="11"/>
      <c r="T11" s="41">
        <v>883</v>
      </c>
      <c r="U11" s="41">
        <v>891</v>
      </c>
      <c r="V11" s="41">
        <v>895</v>
      </c>
      <c r="W11" s="41">
        <v>894</v>
      </c>
      <c r="Y11" s="41">
        <v>894</v>
      </c>
    </row>
    <row r="12" spans="1:25" x14ac:dyDescent="0.35">
      <c r="A12" s="11"/>
      <c r="B12" s="96"/>
      <c r="C12" s="96"/>
      <c r="D12" s="36"/>
      <c r="E12" s="42">
        <v>10806</v>
      </c>
      <c r="F12" s="42">
        <v>11581</v>
      </c>
      <c r="G12" s="42">
        <v>12203</v>
      </c>
      <c r="H12" s="42">
        <v>11540</v>
      </c>
      <c r="I12" s="24"/>
      <c r="J12" s="42">
        <v>13361</v>
      </c>
      <c r="K12" s="43">
        <v>13167</v>
      </c>
      <c r="L12" s="43">
        <v>13465</v>
      </c>
      <c r="M12" s="43">
        <v>12442</v>
      </c>
      <c r="N12" s="24"/>
      <c r="O12" s="43">
        <v>12843</v>
      </c>
      <c r="P12" s="43">
        <v>13255</v>
      </c>
      <c r="Q12" s="43">
        <v>13315</v>
      </c>
      <c r="R12" s="43">
        <v>12571</v>
      </c>
      <c r="S12" s="11"/>
      <c r="T12" s="43">
        <v>13110</v>
      </c>
      <c r="U12" s="43">
        <v>12684</v>
      </c>
      <c r="V12" s="43">
        <v>13767</v>
      </c>
      <c r="W12" s="43">
        <v>13716</v>
      </c>
      <c r="Y12" s="43">
        <v>14480</v>
      </c>
    </row>
    <row r="13" spans="1:25" x14ac:dyDescent="0.35">
      <c r="A13" s="11"/>
      <c r="B13" s="96" t="s">
        <v>7</v>
      </c>
      <c r="C13" s="96"/>
      <c r="D13" s="36"/>
      <c r="E13" s="39"/>
      <c r="F13" s="39"/>
      <c r="G13" s="39"/>
      <c r="H13" s="39"/>
      <c r="I13" s="24"/>
      <c r="J13" s="39"/>
      <c r="K13" s="39"/>
      <c r="L13" s="39"/>
      <c r="M13" s="39"/>
      <c r="N13" s="24"/>
      <c r="O13" s="39"/>
      <c r="P13" s="39"/>
      <c r="Q13" s="39"/>
      <c r="R13" s="39"/>
      <c r="S13" s="11"/>
      <c r="T13" s="39"/>
      <c r="U13" s="39"/>
      <c r="V13" s="47"/>
      <c r="W13" s="47"/>
    </row>
    <row r="14" spans="1:25" x14ac:dyDescent="0.35">
      <c r="A14" s="11"/>
      <c r="B14" s="36"/>
      <c r="C14" s="31" t="s">
        <v>62</v>
      </c>
      <c r="D14" s="31"/>
      <c r="E14" s="44">
        <v>1386</v>
      </c>
      <c r="F14" s="44">
        <v>1285</v>
      </c>
      <c r="G14" s="44">
        <v>1368</v>
      </c>
      <c r="H14" s="44">
        <v>1531</v>
      </c>
      <c r="I14" s="24"/>
      <c r="J14" s="44">
        <v>1424</v>
      </c>
      <c r="K14" s="44">
        <v>1307</v>
      </c>
      <c r="L14" s="44">
        <v>1201</v>
      </c>
      <c r="M14" s="44">
        <v>1543</v>
      </c>
      <c r="N14" s="24"/>
      <c r="O14" s="44">
        <v>2682</v>
      </c>
      <c r="P14" s="44">
        <v>3088</v>
      </c>
      <c r="Q14" s="44">
        <v>3530</v>
      </c>
      <c r="R14" s="44">
        <v>9070</v>
      </c>
      <c r="S14" s="11"/>
      <c r="T14" s="44">
        <v>9267</v>
      </c>
      <c r="U14" s="44">
        <v>9070</v>
      </c>
      <c r="V14" s="44">
        <v>10065</v>
      </c>
      <c r="W14" s="44">
        <v>10454</v>
      </c>
      <c r="Y14" s="44">
        <v>10302</v>
      </c>
    </row>
    <row r="15" spans="1:25" ht="24.75" customHeight="1" x14ac:dyDescent="0.35">
      <c r="A15" s="11"/>
      <c r="B15" s="28"/>
      <c r="C15" s="31" t="s">
        <v>63</v>
      </c>
      <c r="D15" s="31"/>
      <c r="E15" s="44">
        <v>2539</v>
      </c>
      <c r="F15" s="44">
        <v>2556</v>
      </c>
      <c r="G15" s="44">
        <v>2035</v>
      </c>
      <c r="H15" s="44">
        <v>1965</v>
      </c>
      <c r="I15" s="24"/>
      <c r="J15" s="44">
        <v>1964</v>
      </c>
      <c r="K15" s="44">
        <v>1869</v>
      </c>
      <c r="L15" s="44">
        <v>1926</v>
      </c>
      <c r="M15" s="44">
        <v>1811</v>
      </c>
      <c r="N15" s="24"/>
      <c r="O15" s="44">
        <v>1796</v>
      </c>
      <c r="P15" s="44">
        <v>1806</v>
      </c>
      <c r="Q15" s="44">
        <v>1772</v>
      </c>
      <c r="R15" s="44">
        <v>1774</v>
      </c>
      <c r="S15" s="11"/>
      <c r="T15" s="44">
        <v>1743</v>
      </c>
      <c r="U15" s="44">
        <v>1774</v>
      </c>
      <c r="V15" s="44">
        <v>1778</v>
      </c>
      <c r="W15" s="44">
        <v>1749</v>
      </c>
      <c r="Y15" s="44">
        <v>509</v>
      </c>
    </row>
    <row r="16" spans="1:25" x14ac:dyDescent="0.35">
      <c r="A16" s="11"/>
      <c r="B16" s="28"/>
      <c r="C16" s="31" t="s">
        <v>64</v>
      </c>
      <c r="D16" s="31"/>
      <c r="E16" s="44">
        <v>679</v>
      </c>
      <c r="F16" s="44">
        <v>596</v>
      </c>
      <c r="G16" s="44">
        <v>666</v>
      </c>
      <c r="H16" s="44">
        <v>696</v>
      </c>
      <c r="I16" s="24"/>
      <c r="J16" s="44">
        <v>658</v>
      </c>
      <c r="K16" s="44">
        <v>604</v>
      </c>
      <c r="L16" s="44">
        <v>604</v>
      </c>
      <c r="M16" s="44">
        <v>644</v>
      </c>
      <c r="N16" s="24"/>
      <c r="O16" s="44">
        <v>674</v>
      </c>
      <c r="P16" s="44">
        <v>687</v>
      </c>
      <c r="Q16" s="44">
        <v>725</v>
      </c>
      <c r="R16" s="44">
        <v>770</v>
      </c>
      <c r="S16" s="11"/>
      <c r="T16" s="44">
        <v>792</v>
      </c>
      <c r="U16" s="44">
        <v>723</v>
      </c>
      <c r="V16" s="44">
        <v>821</v>
      </c>
      <c r="W16" s="44">
        <v>1045</v>
      </c>
      <c r="Y16" s="44">
        <v>1043</v>
      </c>
    </row>
    <row r="17" spans="1:25" ht="24" customHeight="1" x14ac:dyDescent="0.35">
      <c r="A17" s="11"/>
      <c r="B17" s="28"/>
      <c r="C17" s="31" t="s">
        <v>65</v>
      </c>
      <c r="D17" s="31"/>
      <c r="E17" s="44">
        <v>899</v>
      </c>
      <c r="F17" s="44">
        <v>923</v>
      </c>
      <c r="G17" s="44">
        <v>928</v>
      </c>
      <c r="H17" s="44">
        <v>931</v>
      </c>
      <c r="I17" s="24"/>
      <c r="J17" s="44">
        <v>1108</v>
      </c>
      <c r="K17" s="44">
        <v>977</v>
      </c>
      <c r="L17" s="44">
        <v>1024</v>
      </c>
      <c r="M17" s="44">
        <v>975</v>
      </c>
      <c r="N17" s="24"/>
      <c r="O17" s="44">
        <v>1021</v>
      </c>
      <c r="P17" s="44">
        <v>1061</v>
      </c>
      <c r="Q17" s="44">
        <v>1041</v>
      </c>
      <c r="R17" s="44">
        <v>1011</v>
      </c>
      <c r="S17" s="11"/>
      <c r="T17" s="44">
        <v>1007</v>
      </c>
      <c r="U17" s="44">
        <v>1018</v>
      </c>
      <c r="V17" s="44">
        <v>1000</v>
      </c>
      <c r="W17" s="44">
        <v>951</v>
      </c>
      <c r="Y17" s="44">
        <v>965</v>
      </c>
    </row>
    <row r="18" spans="1:25" ht="23.25" customHeight="1" x14ac:dyDescent="0.35">
      <c r="A18" s="11"/>
      <c r="B18" s="28"/>
      <c r="C18" s="31" t="s">
        <v>66</v>
      </c>
      <c r="D18" s="31"/>
      <c r="E18" s="44">
        <v>308</v>
      </c>
      <c r="F18" s="44">
        <v>297</v>
      </c>
      <c r="G18" s="44">
        <v>303</v>
      </c>
      <c r="H18" s="44">
        <v>326</v>
      </c>
      <c r="I18" s="24"/>
      <c r="J18" s="44">
        <v>317</v>
      </c>
      <c r="K18" s="44">
        <v>316</v>
      </c>
      <c r="L18" s="44">
        <v>310</v>
      </c>
      <c r="M18" s="44">
        <v>378</v>
      </c>
      <c r="N18" s="24"/>
      <c r="O18" s="44">
        <v>377</v>
      </c>
      <c r="P18" s="44">
        <v>370</v>
      </c>
      <c r="Q18" s="44">
        <v>369</v>
      </c>
      <c r="R18" s="44">
        <v>435</v>
      </c>
      <c r="S18" s="11"/>
      <c r="T18" s="44">
        <v>441</v>
      </c>
      <c r="U18" s="44">
        <v>435</v>
      </c>
      <c r="V18" s="44">
        <v>1331</v>
      </c>
      <c r="W18" s="44">
        <v>1452</v>
      </c>
      <c r="Y18" s="44">
        <v>1438</v>
      </c>
    </row>
    <row r="19" spans="1:25" ht="15" customHeight="1" x14ac:dyDescent="0.35">
      <c r="A19" s="11"/>
      <c r="B19" s="28"/>
      <c r="C19" s="31" t="s">
        <v>67</v>
      </c>
      <c r="D19" s="31"/>
      <c r="E19" s="44">
        <v>805</v>
      </c>
      <c r="F19" s="44">
        <v>837</v>
      </c>
      <c r="G19" s="44">
        <v>844</v>
      </c>
      <c r="H19" s="44">
        <v>817</v>
      </c>
      <c r="I19" s="24"/>
      <c r="J19" s="44">
        <v>785</v>
      </c>
      <c r="K19" s="44">
        <v>801</v>
      </c>
      <c r="L19" s="44">
        <v>815</v>
      </c>
      <c r="M19" s="44">
        <v>903</v>
      </c>
      <c r="N19" s="24"/>
      <c r="O19" s="44">
        <v>871</v>
      </c>
      <c r="P19" s="44">
        <v>903</v>
      </c>
      <c r="Q19" s="44">
        <v>932</v>
      </c>
      <c r="R19" s="44">
        <v>1047</v>
      </c>
      <c r="S19" s="11"/>
      <c r="T19" s="44">
        <v>1066</v>
      </c>
      <c r="U19" s="44">
        <v>1098</v>
      </c>
      <c r="V19" s="44">
        <v>1137</v>
      </c>
      <c r="W19" s="44">
        <v>1182</v>
      </c>
      <c r="Y19" s="44">
        <v>1148</v>
      </c>
    </row>
    <row r="20" spans="1:25" ht="20" x14ac:dyDescent="0.35">
      <c r="A20" s="11"/>
      <c r="B20" s="28"/>
      <c r="C20" s="31" t="s">
        <v>68</v>
      </c>
      <c r="D20" s="31"/>
      <c r="E20" s="44">
        <v>11</v>
      </c>
      <c r="F20" s="44">
        <v>8</v>
      </c>
      <c r="G20" s="44">
        <v>4</v>
      </c>
      <c r="H20" s="44">
        <v>5</v>
      </c>
      <c r="I20" s="24"/>
      <c r="J20" s="44">
        <v>6</v>
      </c>
      <c r="K20" s="44">
        <v>6</v>
      </c>
      <c r="L20" s="44">
        <v>53</v>
      </c>
      <c r="M20" s="44">
        <v>37</v>
      </c>
      <c r="N20" s="24"/>
      <c r="O20" s="44">
        <v>50</v>
      </c>
      <c r="P20" s="44">
        <v>58</v>
      </c>
      <c r="Q20" s="44">
        <v>49</v>
      </c>
      <c r="R20" s="44">
        <v>162</v>
      </c>
      <c r="S20" s="11"/>
      <c r="T20" s="44">
        <v>180</v>
      </c>
      <c r="U20" s="44">
        <v>162</v>
      </c>
      <c r="V20" s="44">
        <v>154</v>
      </c>
      <c r="W20" s="44">
        <v>77</v>
      </c>
      <c r="Y20" s="44">
        <v>70</v>
      </c>
    </row>
    <row r="21" spans="1:25" ht="17.25" customHeight="1" x14ac:dyDescent="0.35">
      <c r="A21" s="11"/>
      <c r="B21" s="28"/>
      <c r="C21" s="31" t="s">
        <v>69</v>
      </c>
      <c r="D21" s="31"/>
      <c r="E21" s="44">
        <v>9</v>
      </c>
      <c r="F21" s="44">
        <v>9</v>
      </c>
      <c r="G21" s="44">
        <v>9</v>
      </c>
      <c r="H21" s="44">
        <v>9</v>
      </c>
      <c r="I21" s="24"/>
      <c r="J21" s="44">
        <v>8</v>
      </c>
      <c r="K21" s="44">
        <v>8</v>
      </c>
      <c r="L21" s="44">
        <v>8</v>
      </c>
      <c r="M21" s="44">
        <v>7</v>
      </c>
      <c r="N21" s="24"/>
      <c r="O21" s="44">
        <v>7</v>
      </c>
      <c r="P21" s="44">
        <v>7</v>
      </c>
      <c r="Q21" s="44">
        <v>7</v>
      </c>
      <c r="R21" s="44">
        <v>6</v>
      </c>
      <c r="S21" s="11"/>
      <c r="T21" s="44">
        <v>6</v>
      </c>
      <c r="U21" s="44">
        <v>6</v>
      </c>
      <c r="V21" s="44">
        <v>5</v>
      </c>
      <c r="W21" s="44">
        <v>5</v>
      </c>
      <c r="Y21" s="44">
        <v>5</v>
      </c>
    </row>
    <row r="22" spans="1:25" x14ac:dyDescent="0.35">
      <c r="A22" s="11"/>
      <c r="B22" s="99"/>
      <c r="C22" s="99"/>
      <c r="D22" s="28"/>
      <c r="E22" s="42">
        <v>6636</v>
      </c>
      <c r="F22" s="42">
        <v>6511</v>
      </c>
      <c r="G22" s="42">
        <v>6157</v>
      </c>
      <c r="H22" s="42">
        <v>6280</v>
      </c>
      <c r="I22" s="24"/>
      <c r="J22" s="42">
        <v>6270</v>
      </c>
      <c r="K22" s="43">
        <v>5888</v>
      </c>
      <c r="L22" s="43">
        <v>5941</v>
      </c>
      <c r="M22" s="43">
        <v>6298</v>
      </c>
      <c r="N22" s="24"/>
      <c r="O22" s="43">
        <v>7478</v>
      </c>
      <c r="P22" s="43">
        <v>7980</v>
      </c>
      <c r="Q22" s="43">
        <v>8425</v>
      </c>
      <c r="R22" s="43">
        <v>14275</v>
      </c>
      <c r="S22" s="11"/>
      <c r="T22" s="43">
        <v>14502</v>
      </c>
      <c r="U22" s="43">
        <v>14286</v>
      </c>
      <c r="V22" s="43">
        <v>16291</v>
      </c>
      <c r="W22" s="43">
        <v>16915</v>
      </c>
      <c r="Y22" s="43">
        <v>15480</v>
      </c>
    </row>
    <row r="23" spans="1:25" x14ac:dyDescent="0.35">
      <c r="A23" s="11"/>
      <c r="B23" s="99" t="s">
        <v>8</v>
      </c>
      <c r="C23" s="99"/>
      <c r="D23" s="28"/>
      <c r="E23" s="41"/>
      <c r="F23" s="41"/>
      <c r="G23" s="41"/>
      <c r="H23" s="41"/>
      <c r="I23" s="24"/>
      <c r="J23" s="41"/>
      <c r="K23" s="41"/>
      <c r="L23" s="41"/>
      <c r="M23" s="41"/>
      <c r="N23" s="24"/>
      <c r="O23" s="41"/>
      <c r="P23" s="41"/>
      <c r="Q23" s="41"/>
      <c r="R23" s="41"/>
      <c r="S23" s="11"/>
      <c r="T23" s="41"/>
      <c r="U23" s="41"/>
      <c r="V23" s="47"/>
      <c r="W23" s="47"/>
    </row>
    <row r="24" spans="1:25" ht="19.5" customHeight="1" x14ac:dyDescent="0.35">
      <c r="A24" s="11"/>
      <c r="B24" s="28"/>
      <c r="C24" s="31" t="s">
        <v>70</v>
      </c>
      <c r="D24" s="31"/>
      <c r="E24" s="39">
        <v>1417</v>
      </c>
      <c r="F24" s="39">
        <v>1546</v>
      </c>
      <c r="G24" s="39">
        <v>1922</v>
      </c>
      <c r="H24" s="39">
        <v>2388</v>
      </c>
      <c r="I24" s="24"/>
      <c r="J24" s="39">
        <v>2051</v>
      </c>
      <c r="K24" s="39">
        <v>2087</v>
      </c>
      <c r="L24" s="39">
        <v>1713</v>
      </c>
      <c r="M24" s="39">
        <v>1593</v>
      </c>
      <c r="N24" s="24"/>
      <c r="O24" s="39">
        <v>1250</v>
      </c>
      <c r="P24" s="39">
        <v>1806</v>
      </c>
      <c r="Q24" s="39">
        <v>1608</v>
      </c>
      <c r="R24" s="39">
        <v>1894</v>
      </c>
      <c r="S24" s="11"/>
      <c r="T24" s="39">
        <v>1273</v>
      </c>
      <c r="U24" s="39">
        <v>1894</v>
      </c>
      <c r="V24" s="39">
        <v>1227</v>
      </c>
      <c r="W24" s="39">
        <v>1510</v>
      </c>
      <c r="Y24" s="39">
        <v>1355</v>
      </c>
    </row>
    <row r="25" spans="1:25" ht="15.75" customHeight="1" x14ac:dyDescent="0.35">
      <c r="A25" s="11"/>
      <c r="B25" s="28"/>
      <c r="C25" s="31" t="s">
        <v>69</v>
      </c>
      <c r="D25" s="31"/>
      <c r="E25" s="39">
        <v>266</v>
      </c>
      <c r="F25" s="39">
        <v>281</v>
      </c>
      <c r="G25" s="39">
        <v>354</v>
      </c>
      <c r="H25" s="39">
        <v>314</v>
      </c>
      <c r="I25" s="24"/>
      <c r="J25" s="39">
        <v>366</v>
      </c>
      <c r="K25" s="39">
        <v>906</v>
      </c>
      <c r="L25" s="39">
        <v>1126</v>
      </c>
      <c r="M25" s="39">
        <v>691</v>
      </c>
      <c r="N25" s="24"/>
      <c r="O25" s="39">
        <v>516</v>
      </c>
      <c r="P25" s="39">
        <v>470</v>
      </c>
      <c r="Q25" s="39">
        <v>606</v>
      </c>
      <c r="R25" s="39">
        <v>729</v>
      </c>
      <c r="S25" s="11"/>
      <c r="T25" s="39">
        <v>559</v>
      </c>
      <c r="U25" s="39">
        <v>729</v>
      </c>
      <c r="V25" s="39">
        <v>529</v>
      </c>
      <c r="W25" s="39">
        <v>532</v>
      </c>
      <c r="Y25" s="39">
        <v>520</v>
      </c>
    </row>
    <row r="26" spans="1:25" ht="16.5" customHeight="1" x14ac:dyDescent="0.35">
      <c r="A26" s="11"/>
      <c r="B26" s="28"/>
      <c r="C26" s="31" t="s">
        <v>71</v>
      </c>
      <c r="D26" s="31"/>
      <c r="E26" s="39">
        <v>1109</v>
      </c>
      <c r="F26" s="39">
        <v>1303</v>
      </c>
      <c r="G26" s="39">
        <v>2070</v>
      </c>
      <c r="H26" s="39">
        <v>2537</v>
      </c>
      <c r="I26" s="24"/>
      <c r="J26" s="39">
        <v>3992</v>
      </c>
      <c r="K26" s="39">
        <v>2443</v>
      </c>
      <c r="L26" s="39">
        <v>2238</v>
      </c>
      <c r="M26" s="39">
        <v>2551</v>
      </c>
      <c r="N26" s="24"/>
      <c r="O26" s="39">
        <v>2156</v>
      </c>
      <c r="P26" s="39">
        <v>2316</v>
      </c>
      <c r="Q26" s="39">
        <v>2325</v>
      </c>
      <c r="R26" s="39">
        <v>183</v>
      </c>
      <c r="S26" s="11"/>
      <c r="T26" s="39">
        <v>190</v>
      </c>
      <c r="U26" s="39">
        <v>183</v>
      </c>
      <c r="V26" s="39">
        <v>552</v>
      </c>
      <c r="W26" s="39">
        <v>2402</v>
      </c>
      <c r="Y26" s="39">
        <v>2617</v>
      </c>
    </row>
    <row r="27" spans="1:25" ht="25.5" customHeight="1" x14ac:dyDescent="0.35">
      <c r="A27" s="11"/>
      <c r="B27" s="36"/>
      <c r="C27" s="38" t="s">
        <v>63</v>
      </c>
      <c r="D27" s="38"/>
      <c r="E27" s="39">
        <v>10</v>
      </c>
      <c r="F27" s="39">
        <v>25</v>
      </c>
      <c r="G27" s="39">
        <v>621</v>
      </c>
      <c r="H27" s="39">
        <v>609</v>
      </c>
      <c r="I27" s="24"/>
      <c r="J27" s="39">
        <v>589</v>
      </c>
      <c r="K27" s="39">
        <v>577</v>
      </c>
      <c r="L27" s="39">
        <v>34</v>
      </c>
      <c r="M27" s="39">
        <v>39</v>
      </c>
      <c r="N27" s="24"/>
      <c r="O27" s="39">
        <v>18</v>
      </c>
      <c r="P27" s="39">
        <v>26</v>
      </c>
      <c r="Q27" s="39">
        <v>33</v>
      </c>
      <c r="R27" s="39">
        <v>40</v>
      </c>
      <c r="S27" s="11"/>
      <c r="T27" s="39">
        <v>18</v>
      </c>
      <c r="U27" s="39">
        <v>40</v>
      </c>
      <c r="V27" s="39">
        <v>19</v>
      </c>
      <c r="W27" s="39">
        <v>42</v>
      </c>
      <c r="Y27" s="39">
        <v>1293</v>
      </c>
    </row>
    <row r="28" spans="1:25" ht="21" customHeight="1" x14ac:dyDescent="0.35">
      <c r="A28" s="11"/>
      <c r="B28" s="36"/>
      <c r="C28" s="38" t="s">
        <v>72</v>
      </c>
      <c r="D28" s="38"/>
      <c r="E28" s="39">
        <v>34</v>
      </c>
      <c r="F28" s="39">
        <v>3</v>
      </c>
      <c r="G28" s="39">
        <v>24</v>
      </c>
      <c r="H28" s="39">
        <v>3</v>
      </c>
      <c r="I28" s="24"/>
      <c r="J28" s="39">
        <v>5</v>
      </c>
      <c r="K28" s="39">
        <v>3</v>
      </c>
      <c r="L28" s="39">
        <v>19</v>
      </c>
      <c r="M28" s="39">
        <v>5</v>
      </c>
      <c r="N28" s="24"/>
      <c r="O28" s="39">
        <v>8</v>
      </c>
      <c r="P28" s="39">
        <v>88</v>
      </c>
      <c r="Q28" s="39">
        <v>74</v>
      </c>
      <c r="R28" s="39">
        <v>24</v>
      </c>
      <c r="S28" s="11"/>
      <c r="T28" s="39">
        <v>29</v>
      </c>
      <c r="U28" s="39">
        <v>24</v>
      </c>
      <c r="V28" s="39">
        <v>82</v>
      </c>
      <c r="W28" s="39">
        <v>35</v>
      </c>
      <c r="Y28" s="39">
        <v>80</v>
      </c>
    </row>
    <row r="29" spans="1:25" x14ac:dyDescent="0.35">
      <c r="A29" s="11"/>
      <c r="B29" s="36"/>
      <c r="C29" s="38" t="s">
        <v>73</v>
      </c>
      <c r="D29" s="38"/>
      <c r="E29" s="39">
        <v>161</v>
      </c>
      <c r="F29" s="39">
        <v>169</v>
      </c>
      <c r="G29" s="39">
        <v>178</v>
      </c>
      <c r="H29" s="39">
        <v>202</v>
      </c>
      <c r="I29" s="24"/>
      <c r="J29" s="39">
        <v>174</v>
      </c>
      <c r="K29" s="39">
        <v>171</v>
      </c>
      <c r="L29" s="39">
        <v>184</v>
      </c>
      <c r="M29" s="39">
        <v>218</v>
      </c>
      <c r="N29" s="24"/>
      <c r="O29" s="39">
        <v>190</v>
      </c>
      <c r="P29" s="39">
        <v>217</v>
      </c>
      <c r="Q29" s="39">
        <v>214</v>
      </c>
      <c r="R29" s="39">
        <v>251</v>
      </c>
      <c r="S29" s="11"/>
      <c r="T29" s="39">
        <v>205</v>
      </c>
      <c r="U29" s="39">
        <v>251</v>
      </c>
      <c r="V29" s="39">
        <v>294</v>
      </c>
      <c r="W29" s="39">
        <v>346</v>
      </c>
      <c r="Y29" s="39">
        <v>281</v>
      </c>
    </row>
    <row r="30" spans="1:25" x14ac:dyDescent="0.35">
      <c r="A30" s="11"/>
      <c r="B30" s="36"/>
      <c r="C30" s="38" t="s">
        <v>74</v>
      </c>
      <c r="D30" s="38"/>
      <c r="E30" s="39">
        <v>1447</v>
      </c>
      <c r="F30" s="39">
        <v>1071</v>
      </c>
      <c r="G30" s="39">
        <v>1488</v>
      </c>
      <c r="H30" s="39">
        <v>2496</v>
      </c>
      <c r="I30" s="24"/>
      <c r="J30" s="39">
        <v>1827</v>
      </c>
      <c r="K30" s="39">
        <v>1488</v>
      </c>
      <c r="L30" s="39">
        <v>1572</v>
      </c>
      <c r="M30" s="39">
        <v>2091</v>
      </c>
      <c r="N30" s="24"/>
      <c r="O30" s="39">
        <v>1021</v>
      </c>
      <c r="P30" s="39">
        <v>910</v>
      </c>
      <c r="Q30" s="39">
        <v>912</v>
      </c>
      <c r="R30" s="39">
        <v>1082</v>
      </c>
      <c r="S30" s="11"/>
      <c r="T30" s="39">
        <v>729</v>
      </c>
      <c r="U30" s="39">
        <v>942</v>
      </c>
      <c r="V30" s="39">
        <v>1131</v>
      </c>
      <c r="W30" s="39">
        <v>1970</v>
      </c>
      <c r="Y30" s="39">
        <v>868</v>
      </c>
    </row>
    <row r="31" spans="1:25" ht="16.5" customHeight="1" x14ac:dyDescent="0.35">
      <c r="A31" s="11"/>
      <c r="B31" s="36"/>
      <c r="C31" s="38" t="s">
        <v>75</v>
      </c>
      <c r="D31" s="38"/>
      <c r="E31" s="39">
        <v>325</v>
      </c>
      <c r="F31" s="39">
        <v>396</v>
      </c>
      <c r="G31" s="39">
        <v>462</v>
      </c>
      <c r="H31" s="39">
        <v>609</v>
      </c>
      <c r="I31" s="24"/>
      <c r="J31" s="39">
        <v>335</v>
      </c>
      <c r="K31" s="39">
        <v>2916</v>
      </c>
      <c r="L31" s="39">
        <v>3585</v>
      </c>
      <c r="M31" s="39">
        <v>5324</v>
      </c>
      <c r="N31" s="24"/>
      <c r="O31" s="39">
        <v>6107</v>
      </c>
      <c r="P31" s="39">
        <v>4676</v>
      </c>
      <c r="Q31" s="39">
        <v>4943</v>
      </c>
      <c r="R31" s="39">
        <v>4396</v>
      </c>
      <c r="S31" s="11"/>
      <c r="T31" s="39">
        <v>3790</v>
      </c>
      <c r="U31" s="39">
        <v>4378</v>
      </c>
      <c r="V31" s="39">
        <v>2082</v>
      </c>
      <c r="W31" s="39">
        <v>2525</v>
      </c>
      <c r="Y31" s="39">
        <v>2389</v>
      </c>
    </row>
    <row r="32" spans="1:25" x14ac:dyDescent="0.35">
      <c r="A32" s="11"/>
      <c r="B32" s="36"/>
      <c r="C32" s="38" t="s">
        <v>76</v>
      </c>
      <c r="D32" s="38"/>
      <c r="E32" s="39">
        <v>230</v>
      </c>
      <c r="F32" s="39">
        <v>174</v>
      </c>
      <c r="G32" s="39">
        <v>178</v>
      </c>
      <c r="H32" s="39">
        <v>245</v>
      </c>
      <c r="I32" s="24"/>
      <c r="J32" s="39">
        <v>382</v>
      </c>
      <c r="K32" s="39">
        <v>389</v>
      </c>
      <c r="L32" s="39">
        <v>333</v>
      </c>
      <c r="M32" s="39">
        <v>427</v>
      </c>
      <c r="N32" s="24"/>
      <c r="O32" s="39">
        <v>447</v>
      </c>
      <c r="P32" s="39">
        <v>250</v>
      </c>
      <c r="Q32" s="39">
        <v>246</v>
      </c>
      <c r="R32" s="39">
        <v>228</v>
      </c>
      <c r="S32" s="11"/>
      <c r="T32" s="39">
        <v>352</v>
      </c>
      <c r="U32" s="39">
        <v>228</v>
      </c>
      <c r="V32" s="39">
        <v>255</v>
      </c>
      <c r="W32" s="39">
        <v>276</v>
      </c>
      <c r="Y32" s="39">
        <v>397</v>
      </c>
    </row>
    <row r="33" spans="1:25" x14ac:dyDescent="0.35">
      <c r="A33" s="11"/>
      <c r="B33" s="96"/>
      <c r="C33" s="96"/>
      <c r="D33" s="36"/>
      <c r="E33" s="42">
        <v>4999</v>
      </c>
      <c r="F33" s="42">
        <v>4968</v>
      </c>
      <c r="G33" s="42">
        <v>7297</v>
      </c>
      <c r="H33" s="42">
        <v>9403</v>
      </c>
      <c r="I33" s="24"/>
      <c r="J33" s="42">
        <v>9721</v>
      </c>
      <c r="K33" s="43">
        <v>10980</v>
      </c>
      <c r="L33" s="43">
        <v>10804</v>
      </c>
      <c r="M33" s="43">
        <v>12939</v>
      </c>
      <c r="N33" s="24"/>
      <c r="O33" s="43">
        <v>11713</v>
      </c>
      <c r="P33" s="43">
        <v>10759</v>
      </c>
      <c r="Q33" s="43">
        <v>10961</v>
      </c>
      <c r="R33" s="43">
        <v>8827</v>
      </c>
      <c r="S33" s="11"/>
      <c r="T33" s="43">
        <v>7145</v>
      </c>
      <c r="U33" s="43">
        <v>8669</v>
      </c>
      <c r="V33" s="43">
        <v>6171</v>
      </c>
      <c r="W33" s="43">
        <v>9638</v>
      </c>
      <c r="Y33" s="43">
        <v>9800</v>
      </c>
    </row>
    <row r="34" spans="1:25" hidden="1" x14ac:dyDescent="0.35">
      <c r="A34" s="11"/>
      <c r="B34" s="36"/>
      <c r="C34" s="36"/>
      <c r="D34" s="36"/>
      <c r="E34" s="45"/>
      <c r="F34" s="45"/>
      <c r="G34" s="45"/>
      <c r="H34" s="45"/>
      <c r="I34" s="24"/>
      <c r="J34" s="45"/>
      <c r="K34" s="45"/>
      <c r="L34" s="45"/>
      <c r="M34" s="45"/>
      <c r="N34" s="24"/>
      <c r="O34" s="45"/>
      <c r="P34" s="45"/>
      <c r="Q34" s="45"/>
      <c r="R34" s="45">
        <v>0</v>
      </c>
      <c r="S34" s="11"/>
      <c r="T34" s="45">
        <v>0</v>
      </c>
      <c r="U34" s="45"/>
      <c r="V34" s="47"/>
      <c r="W34" s="47"/>
    </row>
    <row r="35" spans="1:25" ht="34" customHeight="1" x14ac:dyDescent="0.35">
      <c r="A35" s="11"/>
      <c r="B35" s="36"/>
      <c r="C35" s="38" t="s">
        <v>77</v>
      </c>
      <c r="D35" s="38"/>
      <c r="E35" s="39">
        <v>16</v>
      </c>
      <c r="F35" s="39">
        <v>15</v>
      </c>
      <c r="G35" s="39">
        <v>16</v>
      </c>
      <c r="H35" s="39">
        <v>25</v>
      </c>
      <c r="I35" s="24"/>
      <c r="J35" s="39">
        <v>19</v>
      </c>
      <c r="K35" s="39">
        <v>33</v>
      </c>
      <c r="L35" s="39">
        <v>0</v>
      </c>
      <c r="M35" s="39">
        <v>0</v>
      </c>
      <c r="N35" s="24"/>
      <c r="O35" s="39">
        <v>0</v>
      </c>
      <c r="P35" s="39">
        <v>0</v>
      </c>
      <c r="Q35" s="39">
        <v>0</v>
      </c>
      <c r="R35" s="39">
        <v>0</v>
      </c>
      <c r="S35" s="11"/>
      <c r="T35" s="39">
        <v>0</v>
      </c>
      <c r="U35" s="39">
        <v>0</v>
      </c>
      <c r="V35" s="39">
        <v>0</v>
      </c>
      <c r="W35" s="47"/>
    </row>
    <row r="36" spans="1:25" x14ac:dyDescent="0.35">
      <c r="A36" s="11"/>
      <c r="B36" s="36"/>
      <c r="C36" s="36"/>
      <c r="D36" s="36"/>
      <c r="E36" s="46"/>
      <c r="F36" s="46"/>
      <c r="G36" s="46"/>
      <c r="H36" s="46"/>
      <c r="I36" s="24"/>
      <c r="J36" s="46"/>
      <c r="K36" s="46"/>
      <c r="L36" s="46"/>
      <c r="M36" s="46"/>
      <c r="N36" s="24"/>
      <c r="O36" s="46"/>
      <c r="P36" s="46"/>
      <c r="Q36" s="46"/>
      <c r="R36" s="46"/>
      <c r="S36" s="11"/>
      <c r="T36" s="46"/>
      <c r="U36" s="46"/>
      <c r="V36" s="47"/>
      <c r="W36" s="47"/>
    </row>
    <row r="37" spans="1:25" x14ac:dyDescent="0.35">
      <c r="A37" s="11"/>
      <c r="B37" s="96" t="s">
        <v>78</v>
      </c>
      <c r="C37" s="96"/>
      <c r="D37" s="36"/>
      <c r="E37" s="42">
        <v>11651</v>
      </c>
      <c r="F37" s="42">
        <v>11494</v>
      </c>
      <c r="G37" s="42">
        <v>13470</v>
      </c>
      <c r="H37" s="42">
        <v>15708</v>
      </c>
      <c r="I37" s="24"/>
      <c r="J37" s="42">
        <v>16010</v>
      </c>
      <c r="K37" s="42">
        <v>16901</v>
      </c>
      <c r="L37" s="42">
        <v>16745</v>
      </c>
      <c r="M37" s="42">
        <v>19237</v>
      </c>
      <c r="N37" s="24"/>
      <c r="O37" s="42">
        <v>19191</v>
      </c>
      <c r="P37" s="42">
        <v>18739</v>
      </c>
      <c r="Q37" s="42">
        <v>19386</v>
      </c>
      <c r="R37" s="42">
        <v>23102</v>
      </c>
      <c r="S37" s="11"/>
      <c r="T37" s="42">
        <v>21647</v>
      </c>
      <c r="U37" s="42">
        <v>22955</v>
      </c>
      <c r="V37" s="42">
        <v>22462</v>
      </c>
      <c r="W37" s="42">
        <v>26553</v>
      </c>
      <c r="Y37" s="43">
        <v>25280</v>
      </c>
    </row>
    <row r="38" spans="1:25" ht="7.5" customHeight="1" x14ac:dyDescent="0.35">
      <c r="A38" s="11"/>
      <c r="B38" s="36"/>
      <c r="C38" s="36"/>
      <c r="D38" s="36"/>
      <c r="E38" s="41"/>
      <c r="F38" s="41"/>
      <c r="G38" s="41"/>
      <c r="H38" s="41"/>
      <c r="I38" s="24"/>
      <c r="J38" s="41"/>
      <c r="K38" s="41"/>
      <c r="L38" s="41"/>
      <c r="M38" s="41"/>
      <c r="N38" s="24"/>
      <c r="O38" s="41"/>
      <c r="P38" s="41"/>
      <c r="Q38" s="41"/>
      <c r="R38" s="41"/>
      <c r="S38" s="11"/>
      <c r="T38" s="41"/>
      <c r="U38" s="41"/>
      <c r="V38" s="47"/>
      <c r="W38" s="47"/>
    </row>
    <row r="39" spans="1:25" x14ac:dyDescent="0.35">
      <c r="A39" s="11"/>
      <c r="B39" s="96" t="s">
        <v>79</v>
      </c>
      <c r="C39" s="96"/>
      <c r="D39" s="36"/>
      <c r="E39" s="42">
        <v>22457</v>
      </c>
      <c r="F39" s="42">
        <v>23075</v>
      </c>
      <c r="G39" s="42">
        <v>25673</v>
      </c>
      <c r="H39" s="42">
        <v>27248</v>
      </c>
      <c r="I39" s="24"/>
      <c r="J39" s="42">
        <v>29371</v>
      </c>
      <c r="K39" s="42">
        <v>30068</v>
      </c>
      <c r="L39" s="42">
        <v>30210</v>
      </c>
      <c r="M39" s="42">
        <v>31679</v>
      </c>
      <c r="N39" s="24"/>
      <c r="O39" s="42">
        <v>32034</v>
      </c>
      <c r="P39" s="42">
        <v>31994</v>
      </c>
      <c r="Q39" s="42">
        <v>32701</v>
      </c>
      <c r="R39" s="42">
        <v>35673</v>
      </c>
      <c r="S39" s="11"/>
      <c r="T39" s="42">
        <v>34757</v>
      </c>
      <c r="U39" s="42">
        <v>35639</v>
      </c>
      <c r="V39" s="42">
        <v>36229</v>
      </c>
      <c r="W39" s="42">
        <v>40269</v>
      </c>
      <c r="Y39" s="43">
        <v>39760</v>
      </c>
    </row>
    <row r="40" spans="1:25" x14ac:dyDescent="0.35">
      <c r="B40" s="47"/>
      <c r="C40" s="47"/>
      <c r="D40" s="47"/>
      <c r="E40" s="48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</sheetData>
  <mergeCells count="11">
    <mergeCell ref="B22:C22"/>
    <mergeCell ref="B23:C23"/>
    <mergeCell ref="B33:C33"/>
    <mergeCell ref="B37:C37"/>
    <mergeCell ref="B39:C39"/>
    <mergeCell ref="B13:C13"/>
    <mergeCell ref="B2:C2"/>
    <mergeCell ref="B3:C3"/>
    <mergeCell ref="B10:C10"/>
    <mergeCell ref="B11:C11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1C4E-0D43-4CED-9F02-8785FC272F19}">
  <dimension ref="A4:X16"/>
  <sheetViews>
    <sheetView tabSelected="1" workbookViewId="0">
      <pane xSplit="2" topLeftCell="P1" activePane="topRight" state="frozen"/>
      <selection activeCell="A4" sqref="A4"/>
      <selection pane="topRight" activeCell="S9" sqref="S9"/>
    </sheetView>
  </sheetViews>
  <sheetFormatPr defaultRowHeight="14.5" x14ac:dyDescent="0.35"/>
  <cols>
    <col min="2" max="2" width="48" customWidth="1"/>
    <col min="3" max="3" width="7.26953125" customWidth="1"/>
    <col min="4" max="7" width="11.453125" customWidth="1"/>
    <col min="8" max="8" width="7.26953125" customWidth="1"/>
    <col min="9" max="12" width="11.453125" customWidth="1"/>
    <col min="13" max="13" width="7.26953125" customWidth="1"/>
    <col min="14" max="14" width="11.453125" customWidth="1"/>
    <col min="15" max="15" width="10.453125" customWidth="1"/>
    <col min="16" max="16" width="11.26953125" customWidth="1"/>
    <col min="17" max="17" width="12.54296875" customWidth="1"/>
    <col min="18" max="18" width="7" customWidth="1"/>
    <col min="19" max="19" width="12.453125" customWidth="1"/>
    <col min="20" max="20" width="10.54296875" customWidth="1"/>
    <col min="21" max="21" width="12.26953125" customWidth="1"/>
    <col min="22" max="22" width="10.453125" customWidth="1"/>
    <col min="23" max="23" width="7.08984375" customWidth="1"/>
    <col min="24" max="24" width="12.453125" customWidth="1"/>
  </cols>
  <sheetData>
    <row r="4" spans="1:24" ht="32.15" customHeight="1" x14ac:dyDescent="0.35">
      <c r="A4" s="11"/>
      <c r="B4" s="11"/>
      <c r="C4" s="25">
        <v>2022</v>
      </c>
      <c r="D4" s="23" t="s">
        <v>126</v>
      </c>
      <c r="E4" s="23" t="s">
        <v>127</v>
      </c>
      <c r="F4" s="23" t="s">
        <v>128</v>
      </c>
      <c r="G4" s="23" t="s">
        <v>125</v>
      </c>
      <c r="H4" s="25">
        <v>2023</v>
      </c>
      <c r="I4" s="23" t="s">
        <v>122</v>
      </c>
      <c r="J4" s="23" t="s">
        <v>123</v>
      </c>
      <c r="K4" s="23" t="s">
        <v>124</v>
      </c>
      <c r="L4" s="23" t="s">
        <v>113</v>
      </c>
      <c r="M4" s="25">
        <v>2024</v>
      </c>
      <c r="N4" s="23" t="s">
        <v>114</v>
      </c>
      <c r="O4" s="23" t="s">
        <v>115</v>
      </c>
      <c r="P4" s="23" t="s">
        <v>116</v>
      </c>
      <c r="Q4" s="23" t="s">
        <v>121</v>
      </c>
      <c r="R4" s="25">
        <v>2025</v>
      </c>
      <c r="S4" s="23" t="s">
        <v>117</v>
      </c>
      <c r="T4" s="23" t="s">
        <v>118</v>
      </c>
      <c r="U4" s="23" t="s">
        <v>119</v>
      </c>
      <c r="V4" s="23" t="s">
        <v>120</v>
      </c>
      <c r="W4" s="25">
        <v>2026</v>
      </c>
      <c r="X4" s="23" t="s">
        <v>171</v>
      </c>
    </row>
    <row r="5" spans="1:24" ht="18" customHeight="1" x14ac:dyDescent="0.35">
      <c r="A5" s="102" t="s">
        <v>33</v>
      </c>
      <c r="B5" s="102"/>
      <c r="C5" s="28"/>
      <c r="D5" s="29">
        <v>849</v>
      </c>
      <c r="E5" s="29">
        <v>1975</v>
      </c>
      <c r="F5" s="71">
        <v>3096</v>
      </c>
      <c r="G5" s="71">
        <v>3987</v>
      </c>
      <c r="H5" s="70"/>
      <c r="I5" s="29">
        <v>-536</v>
      </c>
      <c r="J5" s="80">
        <v>502</v>
      </c>
      <c r="K5" s="29">
        <v>1724</v>
      </c>
      <c r="L5" s="29">
        <v>1031</v>
      </c>
      <c r="M5" s="76"/>
      <c r="N5" s="29">
        <v>-179</v>
      </c>
      <c r="O5" s="29">
        <v>2145</v>
      </c>
      <c r="P5" s="29">
        <v>2919</v>
      </c>
      <c r="Q5" s="33">
        <v>4282</v>
      </c>
      <c r="R5" s="11"/>
      <c r="S5" s="29">
        <v>1379</v>
      </c>
      <c r="T5" s="29">
        <v>3122</v>
      </c>
      <c r="U5" s="71">
        <v>4282</v>
      </c>
      <c r="V5" s="71">
        <v>5243</v>
      </c>
      <c r="W5" s="16"/>
      <c r="X5" s="29">
        <v>285</v>
      </c>
    </row>
    <row r="6" spans="1:24" ht="14.5" customHeight="1" x14ac:dyDescent="0.35">
      <c r="A6" s="30"/>
      <c r="B6" s="31" t="s">
        <v>4</v>
      </c>
      <c r="C6" s="31"/>
      <c r="D6" s="32">
        <v>769</v>
      </c>
      <c r="E6" s="32">
        <v>1283</v>
      </c>
      <c r="F6" s="68">
        <v>1982</v>
      </c>
      <c r="G6" s="69">
        <v>1177</v>
      </c>
      <c r="H6" s="32"/>
      <c r="I6" s="32">
        <v>1926</v>
      </c>
      <c r="J6" s="55">
        <v>1756</v>
      </c>
      <c r="K6" s="32">
        <v>2051</v>
      </c>
      <c r="L6" s="32">
        <v>1098</v>
      </c>
      <c r="M6" s="68"/>
      <c r="N6" s="69">
        <v>567</v>
      </c>
      <c r="O6" s="32">
        <v>1103</v>
      </c>
      <c r="P6" s="32">
        <v>1261</v>
      </c>
      <c r="Q6" s="52">
        <v>727</v>
      </c>
      <c r="R6" s="11"/>
      <c r="S6" s="32">
        <v>610</v>
      </c>
      <c r="T6" s="32">
        <v>1035</v>
      </c>
      <c r="U6" s="68">
        <v>1474</v>
      </c>
      <c r="V6" s="69">
        <v>1474</v>
      </c>
      <c r="W6" s="17"/>
      <c r="X6" s="32">
        <v>957</v>
      </c>
    </row>
    <row r="7" spans="1:24" x14ac:dyDescent="0.35">
      <c r="A7" s="30"/>
      <c r="B7" s="31" t="s">
        <v>29</v>
      </c>
      <c r="C7" s="31"/>
      <c r="D7" s="32">
        <v>277</v>
      </c>
      <c r="E7" s="32">
        <v>562</v>
      </c>
      <c r="F7" s="68">
        <v>841</v>
      </c>
      <c r="G7" s="69">
        <v>1134</v>
      </c>
      <c r="H7" s="32"/>
      <c r="I7" s="32">
        <v>291</v>
      </c>
      <c r="J7" s="55">
        <v>586</v>
      </c>
      <c r="K7" s="32">
        <v>875</v>
      </c>
      <c r="L7" s="32">
        <v>1194</v>
      </c>
      <c r="M7" s="34"/>
      <c r="N7" s="69">
        <v>307</v>
      </c>
      <c r="O7" s="32">
        <v>619</v>
      </c>
      <c r="P7" s="32">
        <v>938</v>
      </c>
      <c r="Q7" s="52">
        <v>1279</v>
      </c>
      <c r="R7" s="11"/>
      <c r="S7" s="32">
        <v>348</v>
      </c>
      <c r="T7" s="32">
        <v>707</v>
      </c>
      <c r="U7" s="68">
        <v>1082</v>
      </c>
      <c r="V7" s="69">
        <v>1478</v>
      </c>
      <c r="W7" s="13"/>
      <c r="X7" s="32">
        <v>388</v>
      </c>
    </row>
    <row r="8" spans="1:24" ht="14.5" customHeight="1" x14ac:dyDescent="0.35">
      <c r="A8" s="30"/>
      <c r="B8" s="31" t="s">
        <v>91</v>
      </c>
      <c r="C8" s="31"/>
      <c r="D8" s="32">
        <v>60</v>
      </c>
      <c r="E8" s="32">
        <v>-305</v>
      </c>
      <c r="F8" s="68">
        <v>-772</v>
      </c>
      <c r="G8" s="73">
        <v>-153</v>
      </c>
      <c r="H8" s="32"/>
      <c r="I8" s="32">
        <v>-4942</v>
      </c>
      <c r="J8" s="74">
        <v>-4322</v>
      </c>
      <c r="K8" s="32">
        <v>-4344</v>
      </c>
      <c r="L8" s="32">
        <v>-4523</v>
      </c>
      <c r="M8" s="12"/>
      <c r="N8" s="69">
        <v>-2870</v>
      </c>
      <c r="O8" s="32">
        <v>-1679</v>
      </c>
      <c r="P8" s="32">
        <v>289</v>
      </c>
      <c r="Q8" s="52">
        <v>888</v>
      </c>
      <c r="R8" s="11"/>
      <c r="S8" s="32">
        <v>457</v>
      </c>
      <c r="T8" s="32">
        <v>589</v>
      </c>
      <c r="U8" s="68">
        <v>597</v>
      </c>
      <c r="V8" s="69">
        <v>1049</v>
      </c>
      <c r="W8" s="13"/>
      <c r="X8" s="32">
        <v>-194</v>
      </c>
    </row>
    <row r="9" spans="1:24" ht="14.5" customHeight="1" x14ac:dyDescent="0.35">
      <c r="A9" s="30"/>
      <c r="B9" s="31" t="s">
        <v>90</v>
      </c>
      <c r="C9" s="31"/>
      <c r="D9" s="32">
        <v>-257</v>
      </c>
      <c r="E9" s="32">
        <v>435</v>
      </c>
      <c r="F9" s="68">
        <v>1045</v>
      </c>
      <c r="G9" s="69">
        <v>1829</v>
      </c>
      <c r="H9" s="32"/>
      <c r="I9" s="32">
        <v>2189</v>
      </c>
      <c r="J9" s="55">
        <v>2482</v>
      </c>
      <c r="K9" s="32">
        <v>3142</v>
      </c>
      <c r="L9" s="32">
        <v>3262</v>
      </c>
      <c r="M9" s="12"/>
      <c r="N9" s="69">
        <v>1817</v>
      </c>
      <c r="O9" s="32">
        <v>2102</v>
      </c>
      <c r="P9" s="32">
        <v>431</v>
      </c>
      <c r="Q9" s="52">
        <v>1388</v>
      </c>
      <c r="R9" s="11"/>
      <c r="S9" s="52">
        <v>-36</v>
      </c>
      <c r="T9" s="32">
        <v>791</v>
      </c>
      <c r="U9" s="68">
        <v>1138</v>
      </c>
      <c r="V9" s="69">
        <v>1242</v>
      </c>
      <c r="W9" s="13"/>
      <c r="X9" s="32">
        <v>-866</v>
      </c>
    </row>
    <row r="10" spans="1:24" ht="14.5" customHeight="1" x14ac:dyDescent="0.35">
      <c r="A10" s="101" t="s">
        <v>9</v>
      </c>
      <c r="B10" s="101"/>
      <c r="C10" s="30"/>
      <c r="D10" s="33">
        <v>-633</v>
      </c>
      <c r="E10" s="33">
        <v>-1849</v>
      </c>
      <c r="F10" s="34">
        <v>-3944</v>
      </c>
      <c r="G10" s="71">
        <v>-4829</v>
      </c>
      <c r="H10" s="35"/>
      <c r="I10" s="35">
        <v>-912</v>
      </c>
      <c r="J10" s="57">
        <v>-2959</v>
      </c>
      <c r="K10" s="35">
        <v>-4302</v>
      </c>
      <c r="L10" s="29">
        <v>-5446</v>
      </c>
      <c r="M10" s="72"/>
      <c r="N10" s="71">
        <v>-1442</v>
      </c>
      <c r="O10" s="29">
        <v>-2283</v>
      </c>
      <c r="P10" s="29">
        <v>-3666</v>
      </c>
      <c r="Q10" s="33">
        <v>-5963</v>
      </c>
      <c r="R10" s="11"/>
      <c r="S10" s="33">
        <v>-1072</v>
      </c>
      <c r="T10" s="29">
        <v>-2639</v>
      </c>
      <c r="U10" s="34">
        <v>-3921</v>
      </c>
      <c r="V10" s="71">
        <v>-6478</v>
      </c>
      <c r="W10" s="13"/>
      <c r="X10" s="29">
        <v>-641</v>
      </c>
    </row>
    <row r="11" spans="1:24" ht="14.5" customHeight="1" x14ac:dyDescent="0.35">
      <c r="A11" s="30" t="s">
        <v>34</v>
      </c>
      <c r="B11" s="30"/>
      <c r="C11" s="30"/>
      <c r="D11" s="34">
        <v>-116</v>
      </c>
      <c r="E11" s="34">
        <v>192</v>
      </c>
      <c r="F11" s="34">
        <v>1048</v>
      </c>
      <c r="G11" s="71">
        <v>1597</v>
      </c>
      <c r="H11" s="52"/>
      <c r="I11" s="33">
        <v>1416</v>
      </c>
      <c r="J11" s="57">
        <v>2075</v>
      </c>
      <c r="K11" s="29">
        <v>1736</v>
      </c>
      <c r="L11" s="29">
        <v>3872</v>
      </c>
      <c r="M11" s="34"/>
      <c r="N11" s="34">
        <v>1587</v>
      </c>
      <c r="O11" s="34">
        <v>274</v>
      </c>
      <c r="P11" s="34">
        <v>831</v>
      </c>
      <c r="Q11" s="34">
        <v>2148</v>
      </c>
      <c r="R11" s="11"/>
      <c r="S11" s="34">
        <v>-62</v>
      </c>
      <c r="T11" s="34">
        <v>-417</v>
      </c>
      <c r="U11" s="34">
        <v>-413</v>
      </c>
      <c r="V11" s="34">
        <v>1419</v>
      </c>
      <c r="W11" s="15"/>
      <c r="X11" s="33">
        <v>310</v>
      </c>
    </row>
    <row r="12" spans="1:24" ht="36" customHeight="1" x14ac:dyDescent="0.35">
      <c r="A12" s="99" t="s">
        <v>92</v>
      </c>
      <c r="B12" s="99"/>
      <c r="C12" s="28"/>
      <c r="D12" s="35">
        <v>100</v>
      </c>
      <c r="E12" s="35">
        <v>318</v>
      </c>
      <c r="F12" s="71">
        <v>200</v>
      </c>
      <c r="G12" s="71">
        <v>755</v>
      </c>
      <c r="H12" s="33"/>
      <c r="I12" s="33">
        <v>-32</v>
      </c>
      <c r="J12" s="33">
        <v>-382</v>
      </c>
      <c r="K12" s="33">
        <v>-842</v>
      </c>
      <c r="L12" s="33">
        <v>-543</v>
      </c>
      <c r="M12" s="75"/>
      <c r="N12" s="35">
        <v>-34</v>
      </c>
      <c r="O12" s="35">
        <v>136</v>
      </c>
      <c r="P12" s="35">
        <v>84</v>
      </c>
      <c r="Q12" s="35">
        <v>467</v>
      </c>
      <c r="R12" s="11"/>
      <c r="S12" s="35">
        <v>-145</v>
      </c>
      <c r="T12" s="35">
        <v>66</v>
      </c>
      <c r="U12" s="34">
        <v>-43</v>
      </c>
      <c r="V12" s="34">
        <v>184</v>
      </c>
      <c r="W12" s="20"/>
      <c r="X12" s="111">
        <v>-46</v>
      </c>
    </row>
    <row r="13" spans="1:24" ht="17.25" customHeight="1" x14ac:dyDescent="0.35">
      <c r="A13" s="11"/>
      <c r="B13" s="11"/>
      <c r="C13" s="11"/>
      <c r="D13" s="11"/>
      <c r="E13" s="11"/>
      <c r="F13" s="14"/>
      <c r="G13" s="18"/>
      <c r="H13" s="19"/>
      <c r="I13" s="19"/>
      <c r="J13" s="11"/>
      <c r="K13" s="19"/>
      <c r="L13" s="19"/>
      <c r="M13" s="11"/>
      <c r="N13" s="11"/>
      <c r="O13" s="11"/>
      <c r="P13" s="11"/>
      <c r="Q13" s="11"/>
      <c r="R13" s="11"/>
      <c r="S13" s="11"/>
      <c r="T13" s="11"/>
      <c r="U13" s="11"/>
      <c r="V13" s="18"/>
      <c r="W13" s="19"/>
      <c r="X13" s="19"/>
    </row>
    <row r="14" spans="1:24" ht="17.25" customHeight="1" x14ac:dyDescent="0.35">
      <c r="F14" s="3"/>
      <c r="G14" s="4"/>
      <c r="H14" s="5"/>
      <c r="I14" s="5"/>
      <c r="K14" s="5"/>
      <c r="L14" s="5"/>
      <c r="U14" s="1"/>
      <c r="V14" s="1"/>
      <c r="W14" s="2"/>
    </row>
    <row r="15" spans="1:24" ht="18.75" customHeight="1" x14ac:dyDescent="0.35">
      <c r="F15" s="100"/>
      <c r="G15" s="100"/>
      <c r="H15" s="7"/>
      <c r="I15" s="7"/>
      <c r="K15" s="7"/>
      <c r="L15" s="7"/>
    </row>
    <row r="16" spans="1:24" ht="14.25" customHeight="1" x14ac:dyDescent="0.35">
      <c r="F16" s="1"/>
      <c r="G16" s="4"/>
      <c r="H16" s="5"/>
      <c r="I16" s="5"/>
      <c r="K16" s="5"/>
      <c r="L16" s="5"/>
    </row>
  </sheetData>
  <mergeCells count="4">
    <mergeCell ref="F15:G15"/>
    <mergeCell ref="A12:B12"/>
    <mergeCell ref="A10:B10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RZiS</vt:lpstr>
      <vt:lpstr>Aktywa</vt:lpstr>
      <vt:lpstr>Pasywa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Rorbach-Nagel Karolina</dc:creator>
  <cp:lastModifiedBy>Rorbach-Nagel Karolina</cp:lastModifiedBy>
  <dcterms:created xsi:type="dcterms:W3CDTF">2025-09-25T07:39:39Z</dcterms:created>
  <dcterms:modified xsi:type="dcterms:W3CDTF">2026-05-25T13:29:02Z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afee5c-62ef-43ca-a398-f36bd39c8a2e_Enabled">
    <vt:lpwstr>true</vt:lpwstr>
  </property>
  <property fmtid="{D5CDD505-2E9C-101B-9397-08002B2CF9AE}" pid="3" name="MSIP_Label_3fafee5c-62ef-43ca-a398-f36bd39c8a2e_SetDate">
    <vt:lpwstr>2026-05-04T09:27:58Z</vt:lpwstr>
  </property>
  <property fmtid="{D5CDD505-2E9C-101B-9397-08002B2CF9AE}" pid="4" name="MSIP_Label_3fafee5c-62ef-43ca-a398-f36bd39c8a2e_Method">
    <vt:lpwstr>Standard</vt:lpwstr>
  </property>
  <property fmtid="{D5CDD505-2E9C-101B-9397-08002B2CF9AE}" pid="5" name="MSIP_Label_3fafee5c-62ef-43ca-a398-f36bd39c8a2e_Name">
    <vt:lpwstr>Wewnętrzne - GK Orlen</vt:lpwstr>
  </property>
  <property fmtid="{D5CDD505-2E9C-101B-9397-08002B2CF9AE}" pid="6" name="MSIP_Label_3fafee5c-62ef-43ca-a398-f36bd39c8a2e_SiteId">
    <vt:lpwstr>d0594620-1f0b-4f90-a6ec-54f902a9d0f9</vt:lpwstr>
  </property>
  <property fmtid="{D5CDD505-2E9C-101B-9397-08002B2CF9AE}" pid="7" name="MSIP_Label_3fafee5c-62ef-43ca-a398-f36bd39c8a2e_ActionId">
    <vt:lpwstr>b4c489cd-53ba-4b6b-9da9-82bf45e7718d</vt:lpwstr>
  </property>
  <property fmtid="{D5CDD505-2E9C-101B-9397-08002B2CF9AE}" pid="8" name="MSIP_Label_3fafee5c-62ef-43ca-a398-f36bd39c8a2e_ContentBits">
    <vt:lpwstr>0</vt:lpwstr>
  </property>
  <property fmtid="{D5CDD505-2E9C-101B-9397-08002B2CF9AE}" pid="9" name="MSIP_Label_3fafee5c-62ef-43ca-a398-f36bd39c8a2e_Tag">
    <vt:lpwstr>10, 3, 0, 1</vt:lpwstr>
  </property>
</Properties>
</file>